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tabRatio="762" activeTab="0"/>
  </bookViews>
  <sheets>
    <sheet name="1. Naslovna strana" sheetId="1" r:id="rId1"/>
    <sheet name="2. Prodaja-energent, kap. i mi" sheetId="2" r:id="rId2"/>
    <sheet name="3. Nabavka sa tran. i dist. " sheetId="3" r:id="rId3"/>
    <sheet name="4. Nabavka sa trans ." sheetId="4" r:id="rId4"/>
    <sheet name="5. Nabavka bez mreža" sheetId="5" r:id="rId5"/>
  </sheets>
  <externalReferences>
    <externalReference r:id="rId8"/>
    <externalReference r:id="rId9"/>
    <externalReference r:id="rId10"/>
  </externalReferences>
  <definedNames>
    <definedName name="a">#REF!</definedName>
    <definedName name="aa">#REF!</definedName>
    <definedName name="dfgd" localSheetId="3">#REF!</definedName>
    <definedName name="dfgd" localSheetId="4">#REF!</definedName>
    <definedName name="dfgd">#REF!</definedName>
    <definedName name="f">#REF!</definedName>
    <definedName name="fdgskeptzokepsrot" localSheetId="3">#REF!</definedName>
    <definedName name="fdgskeptzokepsrot" localSheetId="4">#REF!</definedName>
    <definedName name="fdgskeptzokepsrot">#REF!</definedName>
    <definedName name="iii" localSheetId="3">#REF!</definedName>
    <definedName name="iii" localSheetId="4">#REF!</definedName>
    <definedName name="iii">#REF!</definedName>
    <definedName name="kk" localSheetId="3">#REF!</definedName>
    <definedName name="kk" localSheetId="4">#REF!</definedName>
    <definedName name="kk">#REF!</definedName>
    <definedName name="kolicina2">#REF!</definedName>
    <definedName name="mreza">#REF!</definedName>
    <definedName name="NTS" localSheetId="3">#REF!</definedName>
    <definedName name="NTS" localSheetId="4">#REF!</definedName>
    <definedName name="NTS">#REF!</definedName>
    <definedName name="_xlnm.Print_Area" localSheetId="0">'1. Naslovna strana'!$A$1:$O$48</definedName>
    <definedName name="_xlnm.Print_Area" localSheetId="1">'2. Prodaja-energent, kap. i mi'!$A$1:$Q$61</definedName>
    <definedName name="_xlnm.Print_Area" localSheetId="2">'3. Nabavka sa tran. i dist. '!$A$1:$Q$12</definedName>
    <definedName name="_xlnm.Print_Area" localSheetId="3">'4. Nabavka sa trans .'!$A$1:$R$36</definedName>
    <definedName name="_xlnm.Print_Area" localSheetId="4">'5. Nabavka bez mreža'!$A$1:$R$38</definedName>
    <definedName name="yyya">#REF!</definedName>
    <definedName name="zz" localSheetId="3">#REF!</definedName>
    <definedName name="zz" localSheetId="4">#REF!</definedName>
    <definedName name="zz">#REF!</definedName>
    <definedName name="а" localSheetId="3">#REF!</definedName>
    <definedName name="а" localSheetId="4">#REF!</definedName>
    <definedName name="а">#REF!</definedName>
    <definedName name="с">#REF!</definedName>
  </definedNames>
  <calcPr fullCalcOnLoad="1"/>
</workbook>
</file>

<file path=xl/sharedStrings.xml><?xml version="1.0" encoding="utf-8"?>
<sst xmlns="http://schemas.openxmlformats.org/spreadsheetml/2006/main" count="362" uniqueCount="139">
  <si>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</si>
  <si>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</si>
  <si>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</si>
  <si>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</si>
  <si>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</si>
  <si>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Број лиценце:</t>
  </si>
  <si>
    <t>Особа за контакт:</t>
  </si>
  <si>
    <t>Подаци за контакт:</t>
  </si>
  <si>
    <t>* Телефон:</t>
  </si>
  <si>
    <t>* Телефакс:</t>
  </si>
  <si>
    <t>* Електронска пошта:</t>
  </si>
  <si>
    <t>Датум обраде:</t>
  </si>
  <si>
    <t xml:space="preserve">Напомена: </t>
  </si>
  <si>
    <t>АГЕНЦИЈА ЗА ЕНЕРГЕТИКУ РЕПУБЛИКЕ СРБИЈЕ</t>
  </si>
  <si>
    <t>1.</t>
  </si>
  <si>
    <t>Редни број</t>
  </si>
  <si>
    <t>2.</t>
  </si>
  <si>
    <t>3.</t>
  </si>
  <si>
    <t>4.</t>
  </si>
  <si>
    <t>Скраћенице:</t>
  </si>
  <si>
    <t xml:space="preserve">ДС - </t>
  </si>
  <si>
    <t>Дистрибутивни систем</t>
  </si>
  <si>
    <t xml:space="preserve">ПГ - </t>
  </si>
  <si>
    <t>Природни гас</t>
  </si>
  <si>
    <t xml:space="preserve">ТС - </t>
  </si>
  <si>
    <t>Транспортни систем</t>
  </si>
  <si>
    <t>1.1.</t>
  </si>
  <si>
    <t>1.2.</t>
  </si>
  <si>
    <t>1.1.1</t>
  </si>
  <si>
    <t>1)</t>
  </si>
  <si>
    <t>Тражени подаци се уносе у ћелије обојене жутом бојом</t>
  </si>
  <si>
    <t>2)</t>
  </si>
  <si>
    <t>3)</t>
  </si>
  <si>
    <t>Све количине ПГ треба да су сведене на m3 топлотне вредности 33.338,35 kJ при 288,15 К (15º C) и на p=1.01325 bar</t>
  </si>
  <si>
    <t>МДП-  Максимална дневна потрошња</t>
  </si>
  <si>
    <t xml:space="preserve">Kомпримовани природни гас </t>
  </si>
  <si>
    <t xml:space="preserve">Коришћење термина:    </t>
  </si>
  <si>
    <t>Мала потрошња - домаћинства</t>
  </si>
  <si>
    <t>Мала потрошња- остали</t>
  </si>
  <si>
    <t>Ванвршна потрошња К1</t>
  </si>
  <si>
    <t>Равномерна потрошња К1</t>
  </si>
  <si>
    <t>Неравномерна потрошња К1</t>
  </si>
  <si>
    <t>Ванвршна потрошња К2</t>
  </si>
  <si>
    <t>Равномерна потрошња К2</t>
  </si>
  <si>
    <t>Неравномерна потрошња К2</t>
  </si>
  <si>
    <t>Категорија 1</t>
  </si>
  <si>
    <t>Категорија 2</t>
  </si>
  <si>
    <t>Укупно на целом систему</t>
  </si>
  <si>
    <t>Укупно на дистрибутивном систему 6 ≤ p ≤16 bar</t>
  </si>
  <si>
    <t xml:space="preserve">Мала потрошња </t>
  </si>
  <si>
    <t>МП-  Мала потрошња</t>
  </si>
  <si>
    <t>К1 -</t>
  </si>
  <si>
    <t>К2 -</t>
  </si>
  <si>
    <t>1.1.2.</t>
  </si>
  <si>
    <t>1.1.3.</t>
  </si>
  <si>
    <t>1.1.4.</t>
  </si>
  <si>
    <t>1.1.1.1.</t>
  </si>
  <si>
    <t>1.1.1.2.</t>
  </si>
  <si>
    <t>1.2.1.</t>
  </si>
  <si>
    <t>1.2.2.</t>
  </si>
  <si>
    <t>1.2.3.</t>
  </si>
  <si>
    <t>Јавно снабдевање природним гасом</t>
  </si>
  <si>
    <t>Назив јавног снабдевача:</t>
  </si>
  <si>
    <t>јануар</t>
  </si>
  <si>
    <t>фебруар</t>
  </si>
  <si>
    <t>март</t>
  </si>
  <si>
    <t>април</t>
  </si>
  <si>
    <t>мај</t>
  </si>
  <si>
    <t>јун</t>
  </si>
  <si>
    <t>јул</t>
  </si>
  <si>
    <t>август</t>
  </si>
  <si>
    <t>септембар</t>
  </si>
  <si>
    <t>октобар</t>
  </si>
  <si>
    <t>новембар</t>
  </si>
  <si>
    <t>децембар</t>
  </si>
  <si>
    <t>укупно</t>
  </si>
  <si>
    <t>1.1</t>
  </si>
  <si>
    <t>1.2</t>
  </si>
  <si>
    <t>1.1.2</t>
  </si>
  <si>
    <t>неравномерни</t>
  </si>
  <si>
    <t>5.</t>
  </si>
  <si>
    <t>Укупно на дистрибутивном систему  p &lt; 6 bar</t>
  </si>
  <si>
    <t>Групе купаца</t>
  </si>
  <si>
    <t>Категорије и групе купаца</t>
  </si>
  <si>
    <t>Групе купаца у категорији 1</t>
  </si>
  <si>
    <t>Групе купаца у категорији 2</t>
  </si>
  <si>
    <t>1.2.1</t>
  </si>
  <si>
    <t>Србијагас</t>
  </si>
  <si>
    <t>1.1.3</t>
  </si>
  <si>
    <t>1.2.2</t>
  </si>
  <si>
    <t>1.2.3</t>
  </si>
  <si>
    <t>ванвршни</t>
  </si>
  <si>
    <t>равномерни</t>
  </si>
  <si>
    <t>Снабдевач 1</t>
  </si>
  <si>
    <t>Снабдевач 2</t>
  </si>
  <si>
    <t>Снабдевач 3</t>
  </si>
  <si>
    <t xml:space="preserve">Југоросгас </t>
  </si>
  <si>
    <t>Ред. бр.</t>
  </si>
  <si>
    <t>Назив ОДС:</t>
  </si>
  <si>
    <t>Снабдевач јавних снабдевача по одлуци Владе</t>
  </si>
  <si>
    <t xml:space="preserve">Количине које јавни снабдевач набавља за регулаторни период за које јавни снабдевач сам уговара коришћење  мрежа </t>
  </si>
  <si>
    <t>Јавно снабдевање</t>
  </si>
  <si>
    <t>Укупно</t>
  </si>
  <si>
    <t>ОТС</t>
  </si>
  <si>
    <t xml:space="preserve"> Укупно</t>
  </si>
  <si>
    <t xml:space="preserve">Количине за јавно снабдевање уговорене са урачунатим коришћењем мрежа (и транспорт и туђа дистрибуција су укључени у цену) </t>
  </si>
  <si>
    <t xml:space="preserve">Број места испоруке
</t>
  </si>
  <si>
    <t xml:space="preserve">Услуга транспорта коју јавни снабдевач уговара </t>
  </si>
  <si>
    <t xml:space="preserve">2. </t>
  </si>
  <si>
    <t xml:space="preserve">Количине за које снабдевач који снабдева јавног снабдевача уговара коришћење транспортног система (транспорт укључен у цену) </t>
  </si>
  <si>
    <t>Укупно:</t>
  </si>
  <si>
    <t>Количине које се преузимају са транспортног система</t>
  </si>
  <si>
    <t>Година:</t>
  </si>
  <si>
    <t xml:space="preserve">У табеле се за "енергент" , капацитет"  и ``место испоруке`` уносе  вредности на начин утврђен у Методологији за одређивење цене природног гаса за јавно снабдевање
</t>
  </si>
  <si>
    <t xml:space="preserve">У табели ГT-22-3 Количине за јавно снабдевање- уносе се подаци о количинама које јавни снабдевач набавља и за које снабдевач јавног снабдевача уговара коришћење и транспортног и туђег дистрибутивног система (и транспорт и дистрибуција укључени у цену) </t>
  </si>
  <si>
    <t xml:space="preserve">У табели ГT-22-4.1 Количине за јавно снабдевање- уносе се подаци о количинама које јавни снабдевач набавља и за које снабдевач јавног снабдевача уговара коришћење транспортног система (транспорт укључен у цену) </t>
  </si>
  <si>
    <t xml:space="preserve">У табели ГT-22-5.1 Количине за јавно снабдевање- уносе се подаци о количинама које јавни снабдевач набавља и за које сам јавни снабдевач уговара коришћење мрежа (транспортног и туђег дистрибутивног система уколико га користи) </t>
  </si>
  <si>
    <t xml:space="preserve">У табели ГT-22-5.2 се уносе подаци који се односе на услугу транспорта коју јавни снабдевач сам уговара, по тарифним елементима предвиђеним Методологијом за одређивање цене коришћења транспортног система. Подаци се односе на годишње непрекидне капацитете, и уносе се посебно за све улазне/излазне тачке за које јавни снабдевач уговара коришћење транспортног система.  </t>
  </si>
  <si>
    <t xml:space="preserve">У табели ГT-22-5.3 се уносе подаци који се односе на услугу дистрибуције (на туђој дистрибутивној мрежи) коју јавни снабдевач сам уговара, по тарифним елементима предвиђеним Методологијом за одређивање цене коришћења дистрибутивног система.   </t>
  </si>
  <si>
    <t>годишњи капацитет по групама</t>
  </si>
  <si>
    <t>Други извори</t>
  </si>
  <si>
    <t>KПГ -</t>
  </si>
  <si>
    <t xml:space="preserve">Сопствене потребе - гас за грејање сопствених просторија,  кување и сл.; KПГ  пумпа за сопствена возила, топлане и друга ЈКП у оквиру истог правног лица, 
искључиво количине гаса које нису намењене за даљу продају (не улазе у тарифни елемент ,,енергент`` јавног снабдевача). </t>
  </si>
  <si>
    <t>Подаци о остварењу се достављају полугодишње, најкасније до 01. августа текуће године, односно до 01. фебруара следеће године.</t>
  </si>
  <si>
    <t>4)</t>
  </si>
  <si>
    <t>6.</t>
  </si>
  <si>
    <t xml:space="preserve">Назив јавног снабдевача: </t>
  </si>
  <si>
    <t>Енергетска делатност: Јавно снабдевање природним гасом</t>
  </si>
  <si>
    <t xml:space="preserve">Датум обраде: </t>
  </si>
  <si>
    <t>Енергент
Месечне количине ПГ (kWh)</t>
  </si>
  <si>
    <t>Енергент
Месечне количине природног гаса (kWh)</t>
  </si>
  <si>
    <t>Капацитет
(kWh/дан)</t>
  </si>
  <si>
    <t>МДП kWh/дан/год</t>
  </si>
  <si>
    <t>Тар. елемент "улазни капацитет из транспортног система"
(kWh/дан)</t>
  </si>
  <si>
    <t>Тар. Елемент "улазни капацитет производња" (kWh/дан)</t>
  </si>
  <si>
    <t>Тар. Елемент "улазни капацитет складиште" (kWh/дан)</t>
  </si>
  <si>
    <t>Тар. Елемент "излазни капацитет домаћа потрошња" (kWh/дан)</t>
  </si>
  <si>
    <t xml:space="preserve"> Тар. Елемент  "енергент" (kWh)</t>
  </si>
  <si>
    <t>МДП                      kWh/дан/год</t>
  </si>
</sst>
</file>

<file path=xl/styles.xml><?xml version="1.0" encoding="utf-8"?>
<styleSheet xmlns="http://schemas.openxmlformats.org/spreadsheetml/2006/main">
  <numFmts count="3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_-* #,##0\ _D_i_n_._-;\-* #,##0\ _D_i_n_._-;_-* &quot;-&quot;\ _D_i_n_._-;_-@_-"/>
    <numFmt numFmtId="165" formatCode="_-* #,##0.00\ _D_i_n_._-;\-* #,##0.00\ _D_i_n_._-;_-* &quot;-&quot;??\ _D_i_n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General_)"/>
    <numFmt numFmtId="179" formatCode="0.0"/>
    <numFmt numFmtId="180" formatCode="#,##0.0"/>
    <numFmt numFmtId="181" formatCode="0_)"/>
    <numFmt numFmtId="182" formatCode="0.0%"/>
    <numFmt numFmtId="183" formatCode="[$-409]dddd\,\ mmmm\ dd\,\ yyyy"/>
    <numFmt numFmtId="184" formatCode="#,##0.0000"/>
    <numFmt numFmtId="185" formatCode="#,##0.000"/>
    <numFmt numFmtId="186" formatCode="#,##0.0;[Red]#,##0.0"/>
    <numFmt numFmtId="187" formatCode="#,##0.00000"/>
    <numFmt numFmtId="188" formatCode="[$-409]d\-mmm\-yy;@"/>
    <numFmt numFmtId="189" formatCode="0.000"/>
    <numFmt numFmtId="190" formatCode="0.0000"/>
    <numFmt numFmtId="191" formatCode="0.00000"/>
    <numFmt numFmtId="192" formatCode="0.000000"/>
    <numFmt numFmtId="193" formatCode="#,##0.000;[Red]#,##0.000"/>
  </numFmts>
  <fonts count="57">
    <font>
      <sz val="10"/>
      <name val="Arial"/>
      <family val="0"/>
    </font>
    <font>
      <sz val="12"/>
      <name val="Helv"/>
      <family val="0"/>
    </font>
    <font>
      <u val="single"/>
      <sz val="10"/>
      <color indexed="12"/>
      <name val="Arial"/>
      <family val="2"/>
    </font>
    <font>
      <u val="single"/>
      <sz val="10"/>
      <color indexed="36"/>
      <name val="Arial"/>
      <family val="2"/>
    </font>
    <font>
      <u val="single"/>
      <sz val="8.5"/>
      <color indexed="12"/>
      <name val="Arial"/>
      <family val="2"/>
    </font>
    <font>
      <sz val="11"/>
      <color indexed="8"/>
      <name val="Calibri"/>
      <family val="2"/>
    </font>
    <font>
      <sz val="7"/>
      <color indexed="8"/>
      <name val="Tahoma"/>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0"/>
      <color indexed="62"/>
      <name val="Arial Narrow"/>
      <family val="2"/>
    </font>
    <font>
      <b/>
      <sz val="10"/>
      <color indexed="62"/>
      <name val="Arial Narrow"/>
      <family val="2"/>
    </font>
    <font>
      <b/>
      <sz val="12"/>
      <color indexed="62"/>
      <name val="Arial Narrow"/>
      <family val="2"/>
    </font>
    <font>
      <u val="single"/>
      <sz val="10"/>
      <color indexed="62"/>
      <name val="Arial Narrow"/>
      <family val="2"/>
    </font>
    <font>
      <i/>
      <sz val="10"/>
      <color indexed="62"/>
      <name val="Arial Narrow"/>
      <family val="2"/>
    </font>
    <font>
      <sz val="10"/>
      <color indexed="10"/>
      <name val="Arial Narrow"/>
      <family val="2"/>
    </font>
    <font>
      <sz val="10"/>
      <color indexed="18"/>
      <name val="Arial Narrow"/>
      <family val="2"/>
    </font>
    <font>
      <sz val="10"/>
      <color indexed="62"/>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rgb="FF333399"/>
      <name val="Arial Narrow"/>
      <family val="2"/>
    </font>
    <font>
      <b/>
      <sz val="10"/>
      <color rgb="FF333399"/>
      <name val="Arial Narrow"/>
      <family val="2"/>
    </font>
    <font>
      <b/>
      <sz val="12"/>
      <color rgb="FF333399"/>
      <name val="Arial Narrow"/>
      <family val="2"/>
    </font>
    <font>
      <u val="single"/>
      <sz val="10"/>
      <color rgb="FF333399"/>
      <name val="Arial Narrow"/>
      <family val="2"/>
    </font>
    <font>
      <i/>
      <sz val="10"/>
      <color rgb="FF333399"/>
      <name val="Arial Narrow"/>
      <family val="2"/>
    </font>
    <font>
      <sz val="10"/>
      <color rgb="FFFF0000"/>
      <name val="Arial Narrow"/>
      <family val="2"/>
    </font>
    <font>
      <sz val="10"/>
      <color rgb="FF000099"/>
      <name val="Arial Narrow"/>
      <family val="2"/>
    </font>
    <font>
      <sz val="10"/>
      <color rgb="FF33339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1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double"/>
    </border>
    <border>
      <left style="double"/>
      <right style="thin"/>
      <top>
        <color indexed="63"/>
      </top>
      <bottom style="hair"/>
    </border>
    <border>
      <left/>
      <right style="hair"/>
      <top>
        <color indexed="63"/>
      </top>
      <bottom style="hair"/>
    </border>
    <border>
      <left style="double"/>
      <right style="thin"/>
      <top style="hair"/>
      <bottom style="hair"/>
    </border>
    <border>
      <left>
        <color indexed="63"/>
      </left>
      <right style="hair"/>
      <top style="hair"/>
      <bottom style="hair"/>
    </border>
    <border>
      <left>
        <color indexed="63"/>
      </left>
      <right style="hair"/>
      <top style="hair"/>
      <bottom>
        <color indexed="63"/>
      </bottom>
    </border>
    <border>
      <left style="double"/>
      <right style="thin"/>
      <top style="hair"/>
      <bottom style="double"/>
    </border>
    <border>
      <left>
        <color indexed="63"/>
      </left>
      <right style="hair"/>
      <top style="hair"/>
      <bottom style="double"/>
    </border>
    <border>
      <left style="thin"/>
      <right style="thin"/>
      <top style="thin"/>
      <bottom>
        <color indexed="63"/>
      </bottom>
    </border>
    <border>
      <left style="double"/>
      <right style="thin"/>
      <top style="double"/>
      <bottom style="hair"/>
    </border>
    <border>
      <left style="double"/>
      <right style="thin"/>
      <top style="hair"/>
      <bottom>
        <color indexed="63"/>
      </bottom>
    </border>
    <border>
      <left style="thin"/>
      <right style="thin"/>
      <top style="thin"/>
      <bottom style="double"/>
    </border>
    <border>
      <left>
        <color indexed="63"/>
      </left>
      <right>
        <color indexed="63"/>
      </right>
      <top>
        <color indexed="63"/>
      </top>
      <bottom style="hair"/>
    </border>
    <border>
      <left>
        <color indexed="63"/>
      </left>
      <right style="double"/>
      <top>
        <color indexed="63"/>
      </top>
      <bottom style="hair"/>
    </border>
    <border>
      <left style="thin"/>
      <right style="hair"/>
      <top style="hair"/>
      <bottom style="hair"/>
    </border>
    <border>
      <left style="hair"/>
      <right style="hair"/>
      <top style="hair"/>
      <bottom style="hair"/>
    </border>
    <border>
      <left style="hair"/>
      <right style="double"/>
      <top style="hair"/>
      <bottom style="hair"/>
    </border>
    <border>
      <left style="thin"/>
      <right style="hair"/>
      <top style="hair"/>
      <bottom>
        <color indexed="63"/>
      </bottom>
    </border>
    <border>
      <left style="hair"/>
      <right style="hair"/>
      <top style="hair"/>
      <bottom>
        <color indexed="63"/>
      </bottom>
    </border>
    <border>
      <left style="hair"/>
      <right style="double"/>
      <top style="hair"/>
      <bottom>
        <color indexed="63"/>
      </bottom>
    </border>
    <border>
      <left>
        <color indexed="63"/>
      </left>
      <right style="thin"/>
      <top>
        <color indexed="63"/>
      </top>
      <bottom style="double"/>
    </border>
    <border>
      <left style="thin"/>
      <right style="hair"/>
      <top style="hair"/>
      <bottom style="double"/>
    </border>
    <border>
      <left style="hair"/>
      <right style="double"/>
      <top style="hair"/>
      <bottom style="double"/>
    </border>
    <border>
      <left style="thin"/>
      <right>
        <color indexed="63"/>
      </right>
      <top style="double"/>
      <bottom style="thin"/>
    </border>
    <border>
      <left style="hair"/>
      <right style="thin"/>
      <top style="double"/>
      <bottom style="thin"/>
    </border>
    <border>
      <left style="thin"/>
      <right>
        <color indexed="63"/>
      </right>
      <top>
        <color indexed="63"/>
      </top>
      <bottom style="thin"/>
    </border>
    <border>
      <left style="hair"/>
      <right style="thin"/>
      <top>
        <color indexed="63"/>
      </top>
      <bottom style="thin"/>
    </border>
    <border>
      <left>
        <color indexed="63"/>
      </left>
      <right style="thin"/>
      <top style="thin"/>
      <bottom>
        <color indexed="63"/>
      </bottom>
    </border>
    <border>
      <left style="thin"/>
      <right style="double"/>
      <top style="thin"/>
      <bottom style="double"/>
    </border>
    <border>
      <left style="double"/>
      <right style="thin"/>
      <top style="thin"/>
      <bottom style="thin"/>
    </border>
    <border>
      <left style="thin"/>
      <right style="thin"/>
      <top style="thin"/>
      <bottom style="thin"/>
    </border>
    <border>
      <left style="thin"/>
      <right style="hair"/>
      <top style="double"/>
      <bottom style="thin"/>
    </border>
    <border>
      <left style="hair"/>
      <right style="hair"/>
      <top style="double"/>
      <bottom style="thin"/>
    </border>
    <border>
      <left style="hair"/>
      <right style="double"/>
      <top style="double"/>
      <bottom style="thin"/>
    </border>
    <border>
      <left style="thin"/>
      <right style="thin"/>
      <top>
        <color indexed="63"/>
      </top>
      <bottom style="hair"/>
    </border>
    <border>
      <left style="hair"/>
      <right style="hair"/>
      <top>
        <color indexed="63"/>
      </top>
      <bottom style="hair"/>
    </border>
    <border>
      <left style="hair"/>
      <right style="double"/>
      <top>
        <color indexed="63"/>
      </top>
      <bottom style="hair"/>
    </border>
    <border>
      <left style="thin"/>
      <right style="thin"/>
      <top style="hair"/>
      <bottom style="hair"/>
    </border>
    <border>
      <left style="thin"/>
      <right style="thin"/>
      <top style="hair"/>
      <bottom style="double"/>
    </border>
    <border>
      <left>
        <color indexed="63"/>
      </left>
      <right style="hair"/>
      <top style="double"/>
      <bottom style="hair"/>
    </border>
    <border>
      <left style="hair"/>
      <right style="hair"/>
      <top style="double"/>
      <bottom style="hair"/>
    </border>
    <border>
      <left style="hair"/>
      <right style="double"/>
      <top style="double"/>
      <bottom style="hair"/>
    </border>
    <border>
      <left style="thin"/>
      <right style="double"/>
      <top style="thin"/>
      <bottom>
        <color indexed="63"/>
      </bottom>
    </border>
    <border>
      <left style="double"/>
      <right style="thin"/>
      <top style="double"/>
      <bottom style="thin"/>
    </border>
    <border>
      <left style="thin"/>
      <right style="thin"/>
      <top style="double"/>
      <bottom style="thin"/>
    </border>
    <border>
      <left>
        <color indexed="63"/>
      </left>
      <right style="hair"/>
      <top style="double"/>
      <bottom style="thin"/>
    </border>
    <border>
      <left style="thin"/>
      <right>
        <color indexed="63"/>
      </right>
      <top style="thin"/>
      <bottom style="thin"/>
    </border>
    <border>
      <left style="hair"/>
      <right style="thin"/>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double"/>
    </border>
    <border>
      <left style="thin"/>
      <right style="double"/>
      <top style="double"/>
      <bottom style="hair"/>
    </border>
    <border>
      <left style="thin"/>
      <right style="double"/>
      <top style="hair"/>
      <bottom style="hair"/>
    </border>
    <border>
      <left style="thin"/>
      <right style="double"/>
      <top style="hair"/>
      <bottom style="double"/>
    </border>
    <border>
      <left style="hair"/>
      <right>
        <color indexed="63"/>
      </right>
      <top style="double"/>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style="double"/>
      <bottom style="hair"/>
    </border>
    <border>
      <left style="thin"/>
      <right style="double"/>
      <top style="double"/>
      <bottom style="thin"/>
    </border>
    <border>
      <left style="thin"/>
      <right style="double"/>
      <top>
        <color indexed="63"/>
      </top>
      <bottom style="hair"/>
    </border>
    <border>
      <left style="double"/>
      <right style="thin"/>
      <top style="double"/>
      <bottom style="double"/>
    </border>
    <border>
      <left>
        <color indexed="63"/>
      </left>
      <right style="double"/>
      <top style="hair"/>
      <bottom style="double"/>
    </border>
    <border>
      <left>
        <color indexed="63"/>
      </left>
      <right>
        <color indexed="63"/>
      </right>
      <top style="double"/>
      <bottom style="hair"/>
    </border>
    <border>
      <left>
        <color indexed="63"/>
      </left>
      <right style="hair"/>
      <top style="double"/>
      <bottom style="double"/>
    </border>
    <border>
      <left>
        <color indexed="63"/>
      </left>
      <right>
        <color indexed="63"/>
      </right>
      <top style="double"/>
      <bottom style="double"/>
    </border>
    <border>
      <left style="thin"/>
      <right style="double"/>
      <top style="double"/>
      <bottom style="double"/>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double"/>
      <top style="thin"/>
      <bottom style="thin"/>
    </border>
    <border>
      <left style="thin"/>
      <right style="thin"/>
      <top style="double"/>
      <bottom style="double"/>
    </border>
    <border>
      <left style="hair"/>
      <right style="hair"/>
      <top style="double"/>
      <bottom style="double"/>
    </border>
    <border>
      <left style="hair"/>
      <right>
        <color indexed="63"/>
      </right>
      <top style="double"/>
      <bottom style="double"/>
    </border>
    <border>
      <left>
        <color indexed="63"/>
      </left>
      <right style="thin"/>
      <top style="double"/>
      <bottom style="thin"/>
    </border>
    <border>
      <left style="thin"/>
      <right style="thin"/>
      <top>
        <color indexed="63"/>
      </top>
      <bottom style="thin"/>
    </border>
    <border>
      <left style="hair"/>
      <right style="hair"/>
      <top/>
      <bottom style="thin"/>
    </border>
    <border>
      <left style="hair"/>
      <right>
        <color indexed="63"/>
      </right>
      <top/>
      <bottom style="thin"/>
    </border>
    <border>
      <left style="thin"/>
      <right style="double"/>
      <top>
        <color indexed="63"/>
      </top>
      <bottom style="thin"/>
    </border>
    <border>
      <left>
        <color indexed="63"/>
      </left>
      <right style="thin"/>
      <top>
        <color indexed="63"/>
      </top>
      <bottom>
        <color indexed="63"/>
      </bottom>
    </border>
    <border>
      <left style="hair"/>
      <right style="hair"/>
      <top style="thin"/>
      <bottom style="hair"/>
    </border>
    <border>
      <left style="hair"/>
      <right>
        <color indexed="63"/>
      </right>
      <top style="thin"/>
      <bottom style="hair"/>
    </border>
    <border>
      <left style="thin"/>
      <right style="thin"/>
      <top>
        <color indexed="63"/>
      </top>
      <bottom>
        <color indexed="63"/>
      </bottom>
    </border>
    <border>
      <left style="hair"/>
      <right style="hair"/>
      <top>
        <color indexed="63"/>
      </top>
      <bottom style="double"/>
    </border>
    <border>
      <left style="hair"/>
      <right>
        <color indexed="63"/>
      </right>
      <top>
        <color indexed="63"/>
      </top>
      <bottom style="double"/>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color indexed="63"/>
      </top>
      <bottom style="double"/>
    </border>
    <border>
      <left style="thin"/>
      <right style="thin"/>
      <top>
        <color indexed="63"/>
      </top>
      <bottom style="double"/>
    </border>
    <border>
      <left style="double"/>
      <right style="thin"/>
      <top>
        <color indexed="63"/>
      </top>
      <bottom style="thin"/>
    </border>
    <border>
      <left>
        <color indexed="63"/>
      </left>
      <right style="thin"/>
      <top>
        <color indexed="63"/>
      </top>
      <bottom style="thin"/>
    </border>
    <border>
      <left style="hair"/>
      <right style="double"/>
      <top style="thin"/>
      <bottom style="hair"/>
    </border>
    <border>
      <left style="hair"/>
      <right style="double"/>
      <top>
        <color indexed="63"/>
      </top>
      <bottom style="double"/>
    </border>
    <border>
      <left style="double"/>
      <right style="thin"/>
      <top>
        <color indexed="63"/>
      </top>
      <bottom>
        <color indexed="63"/>
      </bottom>
    </border>
    <border>
      <left>
        <color indexed="63"/>
      </left>
      <right style="double"/>
      <top style="thin"/>
      <bottom style="double"/>
    </border>
    <border>
      <left style="hair"/>
      <right style="double"/>
      <top style="double"/>
      <bottom style="double"/>
    </border>
    <border>
      <left>
        <color indexed="63"/>
      </left>
      <right style="hair"/>
      <top/>
      <bottom style="thin"/>
    </border>
    <border>
      <left>
        <color indexed="63"/>
      </left>
      <right style="hair"/>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thin"/>
      <bottom style="double"/>
    </border>
    <border>
      <left style="hair"/>
      <right style="hair"/>
      <top style="thin"/>
      <bottom style="double"/>
    </border>
    <border>
      <left style="thin"/>
      <right style="hair"/>
      <top style="double"/>
      <bottom style="double"/>
    </border>
    <border>
      <left style="thin"/>
      <right style="hair"/>
      <top>
        <color indexed="63"/>
      </top>
      <bottom style="thin"/>
    </border>
    <border>
      <left style="thin"/>
      <right>
        <color indexed="63"/>
      </right>
      <top>
        <color indexed="63"/>
      </top>
      <bottom>
        <color indexed="63"/>
      </bottom>
    </border>
    <border>
      <left>
        <color indexed="63"/>
      </left>
      <right style="double"/>
      <top style="hair"/>
      <bottom style="hair"/>
    </border>
    <border>
      <left style="thin"/>
      <right style="double"/>
      <top style="hair"/>
      <bottom>
        <color indexed="63"/>
      </bottom>
    </border>
    <border>
      <left>
        <color indexed="63"/>
      </left>
      <right style="hair"/>
      <top style="thin"/>
      <bottom style="double"/>
    </border>
    <border>
      <left>
        <color indexed="63"/>
      </left>
      <right>
        <color indexed="63"/>
      </right>
      <top style="thin"/>
      <bottom style="double"/>
    </border>
    <border>
      <left style="hair"/>
      <right style="thin"/>
      <top style="hair"/>
      <bottom style="hair"/>
    </border>
    <border>
      <left>
        <color indexed="63"/>
      </left>
      <right style="double"/>
      <top style="hair"/>
      <bottom style="thin"/>
    </border>
    <border>
      <left>
        <color indexed="63"/>
      </left>
      <right style="double"/>
      <top style="double"/>
      <bottom style="thin"/>
    </border>
    <border>
      <left style="hair"/>
      <right style="thin"/>
      <top style="thin"/>
      <bottom style="hair"/>
    </border>
    <border>
      <left style="hair"/>
      <right style="thin"/>
      <top>
        <color indexed="63"/>
      </top>
      <bottom style="hair"/>
    </border>
    <border>
      <left style="hair"/>
      <right style="thin"/>
      <top>
        <color indexed="63"/>
      </top>
      <bottom style="double"/>
    </border>
    <border>
      <left style="thin"/>
      <right style="thin"/>
      <top style="double"/>
      <bottom>
        <color indexed="63"/>
      </bottom>
    </border>
    <border>
      <left>
        <color indexed="63"/>
      </left>
      <right>
        <color indexed="63"/>
      </right>
      <top style="double"/>
      <bottom style="thin"/>
    </border>
    <border>
      <left>
        <color indexed="63"/>
      </left>
      <right>
        <color indexed="63"/>
      </right>
      <top>
        <color indexed="63"/>
      </top>
      <bottom style="double"/>
    </border>
    <border>
      <left style="double"/>
      <right style="thin"/>
      <top style="double"/>
      <bottom>
        <color indexed="63"/>
      </bottom>
    </border>
    <border>
      <left>
        <color indexed="63"/>
      </left>
      <right style="double"/>
      <top style="double"/>
      <bottom>
        <color indexed="63"/>
      </bottom>
    </border>
    <border>
      <left>
        <color indexed="63"/>
      </left>
      <right style="double"/>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style="thin"/>
      <right>
        <color indexed="63"/>
      </right>
      <top style="double"/>
      <bottom style="hair"/>
    </border>
    <border>
      <left>
        <color indexed="63"/>
      </left>
      <right style="double"/>
      <top style="double"/>
      <bottom style="hair"/>
    </border>
    <border>
      <left>
        <color indexed="63"/>
      </left>
      <right style="thin"/>
      <top style="double"/>
      <bottom style="hair"/>
    </border>
    <border>
      <left>
        <color indexed="63"/>
      </left>
      <right style="thin"/>
      <top style="hair"/>
      <bottom style="double"/>
    </border>
    <border>
      <left>
        <color indexed="63"/>
      </left>
      <right>
        <color indexed="63"/>
      </right>
      <top style="double"/>
      <bottom>
        <color indexed="63"/>
      </bottom>
    </border>
    <border>
      <left style="thin"/>
      <right>
        <color indexed="63"/>
      </right>
      <top style="double"/>
      <bottom style="double"/>
    </border>
    <border>
      <left>
        <color indexed="63"/>
      </left>
      <right style="thin"/>
      <top style="double"/>
      <bottom style="double"/>
    </border>
    <border>
      <left style="thin"/>
      <right>
        <color indexed="63"/>
      </right>
      <top style="hair"/>
      <bottom style="double"/>
    </border>
    <border>
      <left>
        <color indexed="63"/>
      </left>
      <right style="thin"/>
      <top>
        <color indexed="63"/>
      </top>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6" fillId="33" borderId="0">
      <alignment horizontal="left" vertical="top"/>
      <protection/>
    </xf>
    <xf numFmtId="0" fontId="6" fillId="33" borderId="0">
      <alignment horizontal="left" vertical="top"/>
      <protection/>
    </xf>
    <xf numFmtId="0" fontId="6" fillId="33" borderId="0">
      <alignment horizontal="left" vertical="top"/>
      <protection/>
    </xf>
    <xf numFmtId="0" fontId="6" fillId="33" borderId="0">
      <alignment horizontal="center" vertical="top"/>
      <protection/>
    </xf>
    <xf numFmtId="0" fontId="6" fillId="33" borderId="0">
      <alignment horizontal="right" vertical="top"/>
      <protection/>
    </xf>
    <xf numFmtId="181" fontId="1"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58">
    <xf numFmtId="0" fontId="0" fillId="0" borderId="0" xfId="0" applyAlignment="1">
      <alignment/>
    </xf>
    <xf numFmtId="3" fontId="49" fillId="33" borderId="10" xfId="0" applyNumberFormat="1" applyFont="1" applyFill="1" applyBorder="1" applyAlignment="1" applyProtection="1">
      <alignment horizontal="center" vertical="center"/>
      <protection/>
    </xf>
    <xf numFmtId="1" fontId="49" fillId="33" borderId="10" xfId="0" applyNumberFormat="1" applyFont="1" applyFill="1" applyBorder="1" applyAlignment="1" applyProtection="1">
      <alignment horizontal="center" vertical="center"/>
      <protection/>
    </xf>
    <xf numFmtId="0" fontId="49" fillId="33" borderId="11" xfId="0" applyFont="1" applyFill="1" applyBorder="1" applyAlignment="1" applyProtection="1">
      <alignment horizontal="center" vertical="center" wrapText="1"/>
      <protection/>
    </xf>
    <xf numFmtId="3" fontId="49" fillId="32" borderId="12" xfId="0" applyNumberFormat="1" applyFont="1" applyFill="1" applyBorder="1" applyAlignment="1">
      <alignment horizontal="center"/>
    </xf>
    <xf numFmtId="0" fontId="49" fillId="0" borderId="13" xfId="0" applyFont="1" applyBorder="1" applyAlignment="1">
      <alignment horizontal="center"/>
    </xf>
    <xf numFmtId="3" fontId="49" fillId="32" borderId="14" xfId="0" applyNumberFormat="1" applyFont="1" applyFill="1" applyBorder="1" applyAlignment="1">
      <alignment horizontal="center"/>
    </xf>
    <xf numFmtId="3" fontId="49" fillId="32" borderId="15" xfId="0" applyNumberFormat="1" applyFont="1" applyFill="1" applyBorder="1" applyAlignment="1">
      <alignment horizontal="center"/>
    </xf>
    <xf numFmtId="0" fontId="49" fillId="0" borderId="16" xfId="0" applyFont="1" applyBorder="1" applyAlignment="1">
      <alignment horizontal="center"/>
    </xf>
    <xf numFmtId="3" fontId="49" fillId="0" borderId="17" xfId="0" applyNumberFormat="1" applyFont="1" applyFill="1" applyBorder="1" applyAlignment="1">
      <alignment horizontal="center"/>
    </xf>
    <xf numFmtId="3" fontId="49" fillId="33" borderId="18" xfId="0" applyNumberFormat="1" applyFont="1" applyFill="1" applyBorder="1" applyAlignment="1" applyProtection="1">
      <alignment horizontal="center" vertical="center"/>
      <protection/>
    </xf>
    <xf numFmtId="1" fontId="49" fillId="33" borderId="18" xfId="0" applyNumberFormat="1" applyFont="1" applyFill="1" applyBorder="1" applyAlignment="1" applyProtection="1">
      <alignment horizontal="center" vertical="center"/>
      <protection/>
    </xf>
    <xf numFmtId="0" fontId="49" fillId="0" borderId="19" xfId="0" applyFont="1" applyBorder="1" applyAlignment="1">
      <alignment horizontal="center"/>
    </xf>
    <xf numFmtId="0" fontId="49" fillId="0" borderId="20" xfId="0" applyFont="1" applyBorder="1" applyAlignment="1">
      <alignment horizontal="center"/>
    </xf>
    <xf numFmtId="3" fontId="49" fillId="33" borderId="21" xfId="0" applyNumberFormat="1" applyFont="1" applyFill="1" applyBorder="1" applyAlignment="1" applyProtection="1">
      <alignment horizontal="center" vertical="center"/>
      <protection/>
    </xf>
    <xf numFmtId="1" fontId="49" fillId="33" borderId="21" xfId="0" applyNumberFormat="1" applyFont="1" applyFill="1" applyBorder="1" applyAlignment="1" applyProtection="1">
      <alignment horizontal="center" vertical="center"/>
      <protection/>
    </xf>
    <xf numFmtId="0" fontId="49" fillId="0" borderId="19" xfId="0" applyFont="1" applyBorder="1" applyAlignment="1">
      <alignment horizontal="left"/>
    </xf>
    <xf numFmtId="0" fontId="49" fillId="0" borderId="13" xfId="0" applyFont="1" applyBorder="1" applyAlignment="1">
      <alignment horizontal="left"/>
    </xf>
    <xf numFmtId="0" fontId="49" fillId="0" borderId="20" xfId="0" applyFont="1" applyBorder="1" applyAlignment="1">
      <alignment horizontal="left"/>
    </xf>
    <xf numFmtId="0" fontId="49" fillId="0" borderId="16" xfId="0" applyFont="1" applyBorder="1" applyAlignment="1">
      <alignment horizontal="left"/>
    </xf>
    <xf numFmtId="3" fontId="49" fillId="0" borderId="22" xfId="61" applyNumberFormat="1" applyFont="1" applyFill="1" applyBorder="1" applyAlignment="1" applyProtection="1">
      <alignment horizontal="center" vertical="center" wrapText="1"/>
      <protection/>
    </xf>
    <xf numFmtId="3" fontId="49" fillId="0" borderId="23" xfId="61" applyNumberFormat="1" applyFont="1" applyFill="1" applyBorder="1" applyAlignment="1" applyProtection="1">
      <alignment horizontal="center" vertical="center" wrapText="1"/>
      <protection/>
    </xf>
    <xf numFmtId="3" fontId="49" fillId="32" borderId="24" xfId="0" applyNumberFormat="1" applyFont="1" applyFill="1" applyBorder="1" applyAlignment="1" applyProtection="1">
      <alignment horizontal="center" vertical="center"/>
      <protection locked="0"/>
    </xf>
    <xf numFmtId="3" fontId="49" fillId="32" borderId="25" xfId="0" applyNumberFormat="1" applyFont="1" applyFill="1" applyBorder="1" applyAlignment="1" applyProtection="1">
      <alignment horizontal="center" vertical="center"/>
      <protection locked="0"/>
    </xf>
    <xf numFmtId="3" fontId="49" fillId="32" borderId="26" xfId="0" applyNumberFormat="1" applyFont="1" applyFill="1" applyBorder="1" applyAlignment="1" applyProtection="1">
      <alignment horizontal="center" vertical="center"/>
      <protection locked="0"/>
    </xf>
    <xf numFmtId="3" fontId="49" fillId="32" borderId="27" xfId="0" applyNumberFormat="1" applyFont="1" applyFill="1" applyBorder="1" applyAlignment="1" applyProtection="1">
      <alignment horizontal="center" vertical="center"/>
      <protection locked="0"/>
    </xf>
    <xf numFmtId="3" fontId="49" fillId="32" borderId="28" xfId="0" applyNumberFormat="1" applyFont="1" applyFill="1" applyBorder="1" applyAlignment="1" applyProtection="1">
      <alignment horizontal="center" vertical="center"/>
      <protection locked="0"/>
    </xf>
    <xf numFmtId="3" fontId="49" fillId="32" borderId="29" xfId="0" applyNumberFormat="1" applyFont="1" applyFill="1" applyBorder="1" applyAlignment="1" applyProtection="1">
      <alignment horizontal="center" vertical="center"/>
      <protection locked="0"/>
    </xf>
    <xf numFmtId="3" fontId="49" fillId="0" borderId="30" xfId="61" applyNumberFormat="1" applyFont="1" applyFill="1" applyBorder="1" applyAlignment="1" applyProtection="1">
      <alignment horizontal="left" vertical="center" wrapText="1"/>
      <protection/>
    </xf>
    <xf numFmtId="3" fontId="49" fillId="0" borderId="31" xfId="0" applyNumberFormat="1" applyFont="1" applyFill="1" applyBorder="1" applyAlignment="1" applyProtection="1">
      <alignment horizontal="center" vertical="center"/>
      <protection locked="0"/>
    </xf>
    <xf numFmtId="3" fontId="49" fillId="0" borderId="10" xfId="0" applyNumberFormat="1" applyFont="1" applyFill="1" applyBorder="1" applyAlignment="1" applyProtection="1">
      <alignment horizontal="center" vertical="center"/>
      <protection locked="0"/>
    </xf>
    <xf numFmtId="3" fontId="49" fillId="0" borderId="32" xfId="0" applyNumberFormat="1" applyFont="1" applyFill="1" applyBorder="1" applyAlignment="1" applyProtection="1">
      <alignment horizontal="center" vertical="center"/>
      <protection locked="0"/>
    </xf>
    <xf numFmtId="0" fontId="49" fillId="0" borderId="0" xfId="0" applyFont="1" applyAlignment="1">
      <alignment horizontal="center"/>
    </xf>
    <xf numFmtId="2" fontId="49" fillId="0" borderId="33" xfId="61" applyNumberFormat="1" applyFont="1" applyBorder="1" applyAlignment="1" applyProtection="1">
      <alignment vertical="center" wrapText="1"/>
      <protection/>
    </xf>
    <xf numFmtId="2" fontId="49" fillId="32" borderId="34" xfId="61" applyNumberFormat="1" applyFont="1" applyFill="1" applyBorder="1" applyAlignment="1" applyProtection="1">
      <alignment vertical="center" wrapText="1"/>
      <protection/>
    </xf>
    <xf numFmtId="2" fontId="49" fillId="0" borderId="35" xfId="61" applyNumberFormat="1" applyFont="1" applyBorder="1" applyAlignment="1" applyProtection="1">
      <alignment vertical="center" wrapText="1"/>
      <protection/>
    </xf>
    <xf numFmtId="2" fontId="49" fillId="32" borderId="36" xfId="61" applyNumberFormat="1" applyFont="1" applyFill="1" applyBorder="1" applyAlignment="1" applyProtection="1">
      <alignment vertical="center" wrapText="1"/>
      <protection/>
    </xf>
    <xf numFmtId="0" fontId="49" fillId="32" borderId="0" xfId="0" applyFont="1" applyFill="1" applyBorder="1" applyAlignment="1" applyProtection="1">
      <alignment horizontal="left" vertical="center"/>
      <protection locked="0"/>
    </xf>
    <xf numFmtId="0" fontId="50" fillId="32" borderId="0" xfId="0" applyNumberFormat="1" applyFont="1" applyFill="1" applyBorder="1" applyAlignment="1" applyProtection="1">
      <alignment horizontal="left" vertical="center"/>
      <protection/>
    </xf>
    <xf numFmtId="49" fontId="49" fillId="32" borderId="0" xfId="0" applyNumberFormat="1" applyFont="1" applyFill="1" applyBorder="1" applyAlignment="1" applyProtection="1">
      <alignment horizontal="left" vertical="center"/>
      <protection locked="0"/>
    </xf>
    <xf numFmtId="0" fontId="49" fillId="32" borderId="0" xfId="0" applyFont="1" applyFill="1" applyAlignment="1" applyProtection="1">
      <alignment horizontal="left" vertical="center"/>
      <protection/>
    </xf>
    <xf numFmtId="0" fontId="49" fillId="32" borderId="0" xfId="0" applyFont="1" applyFill="1" applyAlignment="1" applyProtection="1">
      <alignment vertical="center"/>
      <protection/>
    </xf>
    <xf numFmtId="0" fontId="49" fillId="33" borderId="21" xfId="0" applyFont="1" applyFill="1" applyBorder="1" applyAlignment="1" applyProtection="1">
      <alignment horizontal="center" vertical="center"/>
      <protection/>
    </xf>
    <xf numFmtId="0" fontId="49" fillId="0" borderId="0" xfId="0" applyFont="1" applyAlignment="1" applyProtection="1">
      <alignment horizontal="left"/>
      <protection/>
    </xf>
    <xf numFmtId="0" fontId="49" fillId="33" borderId="0" xfId="0" applyFont="1" applyFill="1" applyAlignment="1" applyProtection="1">
      <alignment vertical="center"/>
      <protection/>
    </xf>
    <xf numFmtId="0" fontId="49" fillId="33" borderId="17" xfId="0" applyFont="1" applyFill="1" applyBorder="1" applyAlignment="1" applyProtection="1">
      <alignment horizontal="center" vertical="center"/>
      <protection/>
    </xf>
    <xf numFmtId="0" fontId="49" fillId="33" borderId="10" xfId="0" applyFont="1" applyFill="1" applyBorder="1" applyAlignment="1" applyProtection="1">
      <alignment horizontal="center" vertical="center"/>
      <protection/>
    </xf>
    <xf numFmtId="0" fontId="49" fillId="33" borderId="0" xfId="61" applyFont="1" applyFill="1" applyAlignment="1" applyProtection="1">
      <alignment vertical="center"/>
      <protection/>
    </xf>
    <xf numFmtId="0" fontId="49" fillId="0" borderId="0" xfId="0" applyFont="1" applyAlignment="1">
      <alignment/>
    </xf>
    <xf numFmtId="0" fontId="49" fillId="33" borderId="37" xfId="0" applyFont="1" applyFill="1" applyBorder="1" applyAlignment="1" applyProtection="1">
      <alignment horizontal="center" vertical="center"/>
      <protection/>
    </xf>
    <xf numFmtId="0" fontId="49" fillId="33" borderId="18" xfId="0" applyFont="1" applyFill="1" applyBorder="1" applyAlignment="1" applyProtection="1">
      <alignment horizontal="center" vertical="center"/>
      <protection/>
    </xf>
    <xf numFmtId="0" fontId="49" fillId="0" borderId="38" xfId="0" applyFont="1" applyBorder="1" applyAlignment="1" applyProtection="1">
      <alignment horizontal="center" vertical="center"/>
      <protection/>
    </xf>
    <xf numFmtId="0" fontId="49" fillId="0" borderId="0" xfId="61" applyFont="1" applyFill="1" applyProtection="1">
      <alignment/>
      <protection/>
    </xf>
    <xf numFmtId="49" fontId="49" fillId="0" borderId="39" xfId="61" applyNumberFormat="1" applyFont="1" applyBorder="1" applyAlignment="1" applyProtection="1">
      <alignment horizontal="left" vertical="center"/>
      <protection/>
    </xf>
    <xf numFmtId="3" fontId="49" fillId="0" borderId="40" xfId="61" applyNumberFormat="1" applyFont="1" applyFill="1" applyBorder="1" applyAlignment="1" applyProtection="1">
      <alignment horizontal="center"/>
      <protection/>
    </xf>
    <xf numFmtId="3" fontId="49" fillId="0" borderId="41" xfId="61" applyNumberFormat="1" applyFont="1" applyFill="1" applyBorder="1" applyAlignment="1" applyProtection="1">
      <alignment horizontal="center"/>
      <protection/>
    </xf>
    <xf numFmtId="3" fontId="49" fillId="0" borderId="42" xfId="61" applyNumberFormat="1" applyFont="1" applyFill="1" applyBorder="1" applyAlignment="1" applyProtection="1">
      <alignment horizontal="center"/>
      <protection/>
    </xf>
    <xf numFmtId="3" fontId="49" fillId="0" borderId="43" xfId="61" applyNumberFormat="1" applyFont="1" applyFill="1" applyBorder="1" applyAlignment="1" applyProtection="1">
      <alignment horizontal="center"/>
      <protection/>
    </xf>
    <xf numFmtId="49" fontId="49" fillId="0" borderId="11" xfId="61" applyNumberFormat="1" applyFont="1" applyBorder="1" applyAlignment="1" applyProtection="1">
      <alignment horizontal="left" vertical="center"/>
      <protection/>
    </xf>
    <xf numFmtId="3" fontId="49" fillId="0" borderId="44" xfId="61" applyNumberFormat="1" applyFont="1" applyFill="1" applyBorder="1" applyAlignment="1" applyProtection="1">
      <alignment horizontal="center"/>
      <protection/>
    </xf>
    <xf numFmtId="3" fontId="49" fillId="0" borderId="12" xfId="61" applyNumberFormat="1" applyFont="1" applyFill="1" applyBorder="1" applyAlignment="1" applyProtection="1">
      <alignment horizontal="center"/>
      <protection/>
    </xf>
    <xf numFmtId="3" fontId="49" fillId="0" borderId="45" xfId="61" applyNumberFormat="1" applyFont="1" applyFill="1" applyBorder="1" applyAlignment="1" applyProtection="1">
      <alignment horizontal="center"/>
      <protection/>
    </xf>
    <xf numFmtId="3" fontId="49" fillId="0" borderId="46" xfId="61" applyNumberFormat="1" applyFont="1" applyFill="1" applyBorder="1" applyAlignment="1" applyProtection="1">
      <alignment horizontal="center"/>
      <protection/>
    </xf>
    <xf numFmtId="49" fontId="49" fillId="0" borderId="13" xfId="61" applyNumberFormat="1" applyFont="1" applyBorder="1" applyAlignment="1" applyProtection="1">
      <alignment horizontal="left" vertical="center"/>
      <protection/>
    </xf>
    <xf numFmtId="3" fontId="49" fillId="32" borderId="47" xfId="61" applyNumberFormat="1" applyFont="1" applyFill="1" applyBorder="1" applyAlignment="1" applyProtection="1">
      <alignment horizontal="center"/>
      <protection/>
    </xf>
    <xf numFmtId="3" fontId="49" fillId="32" borderId="14" xfId="61" applyNumberFormat="1" applyFont="1" applyFill="1" applyBorder="1" applyAlignment="1" applyProtection="1">
      <alignment horizontal="center"/>
      <protection/>
    </xf>
    <xf numFmtId="3" fontId="49" fillId="32" borderId="25" xfId="61" applyNumberFormat="1" applyFont="1" applyFill="1" applyBorder="1" applyAlignment="1" applyProtection="1">
      <alignment horizontal="center"/>
      <protection/>
    </xf>
    <xf numFmtId="3" fontId="49" fillId="0" borderId="26" xfId="61" applyNumberFormat="1" applyFont="1" applyFill="1" applyBorder="1" applyAlignment="1" applyProtection="1">
      <alignment horizontal="center"/>
      <protection/>
    </xf>
    <xf numFmtId="49" fontId="49" fillId="0" borderId="16" xfId="61" applyNumberFormat="1" applyFont="1" applyBorder="1" applyAlignment="1" applyProtection="1">
      <alignment horizontal="left" vertical="center"/>
      <protection/>
    </xf>
    <xf numFmtId="3" fontId="49" fillId="32" borderId="48" xfId="61" applyNumberFormat="1" applyFont="1" applyFill="1" applyBorder="1" applyAlignment="1" applyProtection="1">
      <alignment horizontal="center"/>
      <protection/>
    </xf>
    <xf numFmtId="3" fontId="49" fillId="32" borderId="17" xfId="61" applyNumberFormat="1" applyFont="1" applyFill="1" applyBorder="1" applyAlignment="1" applyProtection="1">
      <alignment horizontal="center"/>
      <protection/>
    </xf>
    <xf numFmtId="3" fontId="49" fillId="32" borderId="10" xfId="61" applyNumberFormat="1" applyFont="1" applyFill="1" applyBorder="1" applyAlignment="1" applyProtection="1">
      <alignment horizontal="center"/>
      <protection/>
    </xf>
    <xf numFmtId="3" fontId="49" fillId="0" borderId="32" xfId="61" applyNumberFormat="1" applyFont="1" applyFill="1" applyBorder="1" applyAlignment="1" applyProtection="1">
      <alignment horizontal="center"/>
      <protection/>
    </xf>
    <xf numFmtId="3" fontId="49" fillId="0" borderId="49" xfId="61" applyNumberFormat="1" applyFont="1" applyFill="1" applyBorder="1" applyAlignment="1" applyProtection="1">
      <alignment horizontal="center"/>
      <protection/>
    </xf>
    <xf numFmtId="3" fontId="49" fillId="0" borderId="50" xfId="61" applyNumberFormat="1" applyFont="1" applyFill="1" applyBorder="1" applyAlignment="1" applyProtection="1">
      <alignment horizontal="center"/>
      <protection/>
    </xf>
    <xf numFmtId="3" fontId="49" fillId="0" borderId="51" xfId="61" applyNumberFormat="1" applyFont="1" applyFill="1" applyBorder="1" applyAlignment="1" applyProtection="1">
      <alignment horizontal="center"/>
      <protection/>
    </xf>
    <xf numFmtId="0" fontId="49" fillId="0" borderId="52" xfId="0" applyFont="1" applyBorder="1" applyAlignment="1" applyProtection="1">
      <alignment horizontal="center" vertical="center"/>
      <protection/>
    </xf>
    <xf numFmtId="0" fontId="49" fillId="0" borderId="11" xfId="61" applyNumberFormat="1" applyFont="1" applyBorder="1" applyAlignment="1" applyProtection="1">
      <alignment horizontal="left" vertical="center"/>
      <protection/>
    </xf>
    <xf numFmtId="49" fontId="49" fillId="0" borderId="13" xfId="0" applyNumberFormat="1" applyFont="1" applyBorder="1" applyAlignment="1">
      <alignment horizontal="left"/>
    </xf>
    <xf numFmtId="49" fontId="49" fillId="0" borderId="16" xfId="0" applyNumberFormat="1" applyFont="1" applyBorder="1" applyAlignment="1">
      <alignment horizontal="left"/>
    </xf>
    <xf numFmtId="0" fontId="49" fillId="0" borderId="53" xfId="61" applyNumberFormat="1" applyFont="1" applyBorder="1" applyAlignment="1" applyProtection="1">
      <alignment horizontal="left" vertical="center"/>
      <protection/>
    </xf>
    <xf numFmtId="3" fontId="49" fillId="0" borderId="54" xfId="61" applyNumberFormat="1" applyFont="1" applyFill="1" applyBorder="1" applyAlignment="1" applyProtection="1">
      <alignment horizontal="center"/>
      <protection/>
    </xf>
    <xf numFmtId="3" fontId="49" fillId="0" borderId="55" xfId="61" applyNumberFormat="1" applyFont="1" applyFill="1" applyBorder="1" applyAlignment="1" applyProtection="1">
      <alignment horizontal="center"/>
      <protection/>
    </xf>
    <xf numFmtId="2" fontId="49" fillId="0" borderId="56" xfId="61" applyNumberFormat="1" applyFont="1" applyBorder="1" applyAlignment="1" applyProtection="1">
      <alignment vertical="center" wrapText="1"/>
      <protection/>
    </xf>
    <xf numFmtId="2" fontId="49" fillId="32" borderId="57" xfId="61" applyNumberFormat="1" applyFont="1" applyFill="1" applyBorder="1" applyAlignment="1" applyProtection="1">
      <alignment vertical="center" wrapText="1"/>
      <protection/>
    </xf>
    <xf numFmtId="3" fontId="49" fillId="32" borderId="22" xfId="0" applyNumberFormat="1" applyFont="1" applyFill="1" applyBorder="1" applyAlignment="1">
      <alignment horizontal="center"/>
    </xf>
    <xf numFmtId="3" fontId="49" fillId="32" borderId="58" xfId="0" applyNumberFormat="1" applyFont="1" applyFill="1" applyBorder="1" applyAlignment="1">
      <alignment horizontal="center"/>
    </xf>
    <xf numFmtId="3" fontId="49" fillId="32" borderId="59" xfId="0" applyNumberFormat="1" applyFont="1" applyFill="1" applyBorder="1" applyAlignment="1">
      <alignment horizontal="center"/>
    </xf>
    <xf numFmtId="3" fontId="49" fillId="0" borderId="60" xfId="0" applyNumberFormat="1" applyFont="1" applyFill="1" applyBorder="1" applyAlignment="1">
      <alignment horizontal="center"/>
    </xf>
    <xf numFmtId="3" fontId="49" fillId="0" borderId="61" xfId="0" applyNumberFormat="1" applyFont="1" applyFill="1" applyBorder="1" applyAlignment="1">
      <alignment horizontal="center"/>
    </xf>
    <xf numFmtId="3" fontId="49" fillId="0" borderId="62" xfId="0" applyNumberFormat="1" applyFont="1" applyFill="1" applyBorder="1" applyAlignment="1">
      <alignment horizontal="center"/>
    </xf>
    <xf numFmtId="3" fontId="49" fillId="0" borderId="63" xfId="0" applyNumberFormat="1" applyFont="1" applyFill="1" applyBorder="1" applyAlignment="1">
      <alignment horizontal="center"/>
    </xf>
    <xf numFmtId="3" fontId="49" fillId="0" borderId="64" xfId="61" applyNumberFormat="1" applyFont="1" applyFill="1" applyBorder="1" applyAlignment="1" applyProtection="1">
      <alignment horizontal="center"/>
      <protection/>
    </xf>
    <xf numFmtId="3" fontId="49" fillId="0" borderId="65" xfId="61" applyNumberFormat="1" applyFont="1" applyFill="1" applyBorder="1" applyAlignment="1" applyProtection="1">
      <alignment horizontal="center"/>
      <protection/>
    </xf>
    <xf numFmtId="3" fontId="49" fillId="32" borderId="66" xfId="61" applyNumberFormat="1" applyFont="1" applyFill="1" applyBorder="1" applyAlignment="1" applyProtection="1">
      <alignment horizontal="center"/>
      <protection/>
    </xf>
    <xf numFmtId="3" fontId="49" fillId="32" borderId="67" xfId="61" applyNumberFormat="1" applyFont="1" applyFill="1" applyBorder="1" applyAlignment="1" applyProtection="1">
      <alignment horizontal="center"/>
      <protection/>
    </xf>
    <xf numFmtId="3" fontId="49" fillId="0" borderId="68" xfId="61" applyNumberFormat="1" applyFont="1" applyFill="1" applyBorder="1" applyAlignment="1" applyProtection="1">
      <alignment horizontal="center"/>
      <protection/>
    </xf>
    <xf numFmtId="3" fontId="49" fillId="0" borderId="69" xfId="61" applyNumberFormat="1" applyFont="1" applyFill="1" applyBorder="1" applyAlignment="1" applyProtection="1">
      <alignment horizontal="center"/>
      <protection/>
    </xf>
    <xf numFmtId="3" fontId="49" fillId="0" borderId="70" xfId="61" applyNumberFormat="1" applyFont="1" applyFill="1" applyBorder="1" applyAlignment="1" applyProtection="1">
      <alignment horizontal="center"/>
      <protection/>
    </xf>
    <xf numFmtId="3" fontId="49" fillId="0" borderId="62" xfId="61" applyNumberFormat="1" applyFont="1" applyFill="1" applyBorder="1" applyAlignment="1" applyProtection="1">
      <alignment horizontal="center"/>
      <protection/>
    </xf>
    <xf numFmtId="3" fontId="49" fillId="0" borderId="63" xfId="61" applyNumberFormat="1" applyFont="1" applyFill="1" applyBorder="1" applyAlignment="1" applyProtection="1">
      <alignment horizontal="center"/>
      <protection/>
    </xf>
    <xf numFmtId="3" fontId="49" fillId="0" borderId="61" xfId="61" applyNumberFormat="1" applyFont="1" applyFill="1" applyBorder="1" applyAlignment="1" applyProtection="1">
      <alignment horizontal="center"/>
      <protection/>
    </xf>
    <xf numFmtId="0" fontId="49" fillId="33" borderId="21" xfId="61" applyFont="1" applyFill="1" applyBorder="1" applyAlignment="1" applyProtection="1">
      <alignment horizontal="center" vertical="center"/>
      <protection/>
    </xf>
    <xf numFmtId="3" fontId="49" fillId="33" borderId="21" xfId="61" applyNumberFormat="1" applyFont="1" applyFill="1" applyBorder="1" applyAlignment="1" applyProtection="1">
      <alignment horizontal="center" vertical="center"/>
      <protection/>
    </xf>
    <xf numFmtId="1" fontId="49" fillId="33" borderId="21" xfId="61" applyNumberFormat="1" applyFont="1" applyFill="1" applyBorder="1" applyAlignment="1" applyProtection="1">
      <alignment horizontal="center" vertical="center"/>
      <protection/>
    </xf>
    <xf numFmtId="0" fontId="49" fillId="0" borderId="38" xfId="61" applyFont="1" applyBorder="1" applyAlignment="1" applyProtection="1">
      <alignment horizontal="center" vertical="center"/>
      <protection/>
    </xf>
    <xf numFmtId="3" fontId="49" fillId="0" borderId="47" xfId="61" applyNumberFormat="1" applyFont="1" applyFill="1" applyBorder="1" applyAlignment="1" applyProtection="1">
      <alignment horizontal="left" vertical="center" wrapText="1"/>
      <protection/>
    </xf>
    <xf numFmtId="3" fontId="49" fillId="0" borderId="45" xfId="61" applyNumberFormat="1" applyFont="1" applyFill="1" applyBorder="1" applyAlignment="1" applyProtection="1">
      <alignment horizontal="center" vertical="center" wrapText="1"/>
      <protection/>
    </xf>
    <xf numFmtId="0" fontId="49" fillId="0" borderId="71" xfId="0" applyFont="1" applyBorder="1" applyAlignment="1">
      <alignment horizontal="center"/>
    </xf>
    <xf numFmtId="0" fontId="49" fillId="0" borderId="72" xfId="0" applyFont="1" applyBorder="1" applyAlignment="1" applyProtection="1">
      <alignment horizontal="center" vertical="center"/>
      <protection/>
    </xf>
    <xf numFmtId="3" fontId="49" fillId="0" borderId="51" xfId="0" applyNumberFormat="1" applyFont="1" applyBorder="1" applyAlignment="1">
      <alignment horizontal="center"/>
    </xf>
    <xf numFmtId="3" fontId="49" fillId="0" borderId="26" xfId="0" applyNumberFormat="1" applyFont="1" applyBorder="1" applyAlignment="1">
      <alignment horizontal="center"/>
    </xf>
    <xf numFmtId="3" fontId="49" fillId="0" borderId="32" xfId="0" applyNumberFormat="1" applyFont="1" applyBorder="1" applyAlignment="1">
      <alignment horizontal="center"/>
    </xf>
    <xf numFmtId="3" fontId="49" fillId="32" borderId="49" xfId="0" applyNumberFormat="1" applyFont="1" applyFill="1" applyBorder="1" applyAlignment="1">
      <alignment horizontal="center"/>
    </xf>
    <xf numFmtId="3" fontId="49" fillId="32" borderId="73" xfId="0" applyNumberFormat="1" applyFont="1" applyFill="1" applyBorder="1" applyAlignment="1">
      <alignment horizontal="center"/>
    </xf>
    <xf numFmtId="3" fontId="49" fillId="32" borderId="74" xfId="0" applyNumberFormat="1" applyFont="1" applyFill="1" applyBorder="1" applyAlignment="1">
      <alignment horizontal="center"/>
    </xf>
    <xf numFmtId="3" fontId="49" fillId="32" borderId="75" xfId="0" applyNumberFormat="1" applyFont="1" applyFill="1" applyBorder="1" applyAlignment="1">
      <alignment horizontal="center"/>
    </xf>
    <xf numFmtId="3" fontId="49" fillId="0" borderId="76" xfId="0" applyNumberFormat="1" applyFont="1" applyFill="1" applyBorder="1" applyAlignment="1">
      <alignment horizontal="center"/>
    </xf>
    <xf numFmtId="0" fontId="49" fillId="33" borderId="0" xfId="0" applyFont="1" applyFill="1" applyBorder="1" applyAlignment="1" applyProtection="1">
      <alignment vertical="center"/>
      <protection/>
    </xf>
    <xf numFmtId="0" fontId="49" fillId="34" borderId="0" xfId="0" applyFont="1" applyFill="1" applyBorder="1" applyAlignment="1" applyProtection="1">
      <alignment vertical="center"/>
      <protection/>
    </xf>
    <xf numFmtId="0" fontId="49" fillId="0" borderId="0" xfId="0" applyFont="1" applyAlignment="1" applyProtection="1">
      <alignment vertical="center"/>
      <protection/>
    </xf>
    <xf numFmtId="0" fontId="51" fillId="33" borderId="0" xfId="0" applyFont="1" applyFill="1" applyBorder="1" applyAlignment="1" applyProtection="1">
      <alignment vertical="center"/>
      <protection/>
    </xf>
    <xf numFmtId="49" fontId="49" fillId="33" borderId="0" xfId="0" applyNumberFormat="1" applyFont="1" applyFill="1" applyBorder="1" applyAlignment="1" applyProtection="1">
      <alignment vertical="center"/>
      <protection/>
    </xf>
    <xf numFmtId="49" fontId="49" fillId="0" borderId="0" xfId="0" applyNumberFormat="1" applyFont="1" applyFill="1" applyBorder="1" applyAlignment="1" applyProtection="1">
      <alignment horizontal="left" vertical="center"/>
      <protection/>
    </xf>
    <xf numFmtId="0" fontId="49" fillId="0" borderId="0" xfId="0" applyFont="1" applyFill="1" applyBorder="1" applyAlignment="1" applyProtection="1">
      <alignment horizontal="left" vertical="center"/>
      <protection/>
    </xf>
    <xf numFmtId="0" fontId="49" fillId="33" borderId="0" xfId="0" applyFont="1" applyFill="1" applyBorder="1" applyAlignment="1" applyProtection="1">
      <alignment horizontal="left" vertical="center"/>
      <protection/>
    </xf>
    <xf numFmtId="49" fontId="49" fillId="33" borderId="0" xfId="0" applyNumberFormat="1" applyFont="1" applyFill="1" applyBorder="1" applyAlignment="1" applyProtection="1">
      <alignment horizontal="left" vertical="center"/>
      <protection/>
    </xf>
    <xf numFmtId="0" fontId="52" fillId="32" borderId="0" xfId="53" applyFont="1" applyFill="1" applyBorder="1" applyAlignment="1" applyProtection="1">
      <alignment horizontal="left" vertical="center"/>
      <protection locked="0"/>
    </xf>
    <xf numFmtId="49" fontId="53" fillId="33" borderId="0" xfId="0" applyNumberFormat="1" applyFont="1" applyFill="1" applyAlignment="1" applyProtection="1">
      <alignment vertical="center"/>
      <protection/>
    </xf>
    <xf numFmtId="0" fontId="49" fillId="0" borderId="0" xfId="0" applyFont="1" applyFill="1" applyAlignment="1" applyProtection="1">
      <alignment vertical="center"/>
      <protection/>
    </xf>
    <xf numFmtId="0" fontId="49" fillId="33" borderId="0" xfId="0" applyFont="1" applyFill="1" applyAlignment="1" applyProtection="1">
      <alignment horizontal="center" vertical="center"/>
      <protection/>
    </xf>
    <xf numFmtId="0" fontId="49" fillId="33" borderId="0" xfId="0" applyFont="1" applyFill="1" applyAlignment="1" applyProtection="1">
      <alignment horizontal="center" vertical="top"/>
      <protection/>
    </xf>
    <xf numFmtId="0" fontId="49" fillId="0" borderId="0" xfId="0" applyFont="1" applyFill="1" applyAlignment="1" applyProtection="1">
      <alignment horizontal="left" vertical="top" wrapText="1"/>
      <protection/>
    </xf>
    <xf numFmtId="0" fontId="49" fillId="33" borderId="0" xfId="0" applyFont="1" applyFill="1" applyAlignment="1" applyProtection="1">
      <alignment horizontal="right" vertical="center"/>
      <protection/>
    </xf>
    <xf numFmtId="0" fontId="49" fillId="33" borderId="0" xfId="0" applyFont="1" applyFill="1" applyAlignment="1" applyProtection="1">
      <alignment horizontal="left" vertical="center"/>
      <protection/>
    </xf>
    <xf numFmtId="0" fontId="49" fillId="0" borderId="0" xfId="0" applyFont="1" applyAlignment="1" applyProtection="1">
      <alignment/>
      <protection/>
    </xf>
    <xf numFmtId="3" fontId="49" fillId="0" borderId="0" xfId="0" applyNumberFormat="1" applyFont="1" applyFill="1" applyBorder="1" applyAlignment="1" applyProtection="1">
      <alignment horizontal="left" vertical="center"/>
      <protection/>
    </xf>
    <xf numFmtId="49" fontId="49" fillId="0" borderId="0" xfId="0" applyNumberFormat="1" applyFont="1" applyFill="1" applyAlignment="1" applyProtection="1">
      <alignment horizontal="left" vertical="center"/>
      <protection/>
    </xf>
    <xf numFmtId="0" fontId="49" fillId="0" borderId="0" xfId="0" applyFont="1" applyAlignment="1" applyProtection="1">
      <alignment horizontal="left" vertical="center"/>
      <protection/>
    </xf>
    <xf numFmtId="49" fontId="49" fillId="0" borderId="0" xfId="0" applyNumberFormat="1" applyFont="1" applyFill="1" applyAlignment="1" applyProtection="1">
      <alignment vertical="center"/>
      <protection/>
    </xf>
    <xf numFmtId="188" fontId="49" fillId="0" borderId="0" xfId="0" applyNumberFormat="1" applyFont="1" applyFill="1" applyAlignment="1" applyProtection="1">
      <alignment vertical="center"/>
      <protection/>
    </xf>
    <xf numFmtId="1" fontId="50" fillId="0" borderId="0" xfId="0" applyNumberFormat="1" applyFont="1" applyFill="1" applyAlignment="1" applyProtection="1">
      <alignment horizontal="left" vertical="center"/>
      <protection/>
    </xf>
    <xf numFmtId="0" fontId="49" fillId="33" borderId="77" xfId="0" applyFont="1" applyFill="1" applyBorder="1" applyAlignment="1" applyProtection="1">
      <alignment horizontal="center" vertical="center"/>
      <protection/>
    </xf>
    <xf numFmtId="0" fontId="49" fillId="33" borderId="78" xfId="0" applyFont="1" applyFill="1" applyBorder="1" applyAlignment="1" applyProtection="1">
      <alignment horizontal="center" vertical="center"/>
      <protection/>
    </xf>
    <xf numFmtId="3" fontId="49" fillId="33" borderId="78" xfId="0" applyNumberFormat="1" applyFont="1" applyFill="1" applyBorder="1" applyAlignment="1" applyProtection="1">
      <alignment horizontal="center" vertical="center"/>
      <protection/>
    </xf>
    <xf numFmtId="1" fontId="49" fillId="33" borderId="78" xfId="0" applyNumberFormat="1" applyFont="1" applyFill="1" applyBorder="1" applyAlignment="1" applyProtection="1">
      <alignment horizontal="center" vertical="center"/>
      <protection/>
    </xf>
    <xf numFmtId="0" fontId="49" fillId="33" borderId="79" xfId="0" applyFont="1" applyFill="1" applyBorder="1" applyAlignment="1" applyProtection="1">
      <alignment horizontal="center" vertical="center"/>
      <protection/>
    </xf>
    <xf numFmtId="0" fontId="49" fillId="0" borderId="80" xfId="0" applyFont="1" applyBorder="1" applyAlignment="1" applyProtection="1">
      <alignment horizontal="center" vertical="center"/>
      <protection/>
    </xf>
    <xf numFmtId="49" fontId="49" fillId="33" borderId="71" xfId="0" applyNumberFormat="1" applyFont="1" applyFill="1" applyBorder="1" applyAlignment="1" applyProtection="1">
      <alignment horizontal="left" vertical="center"/>
      <protection/>
    </xf>
    <xf numFmtId="0" fontId="49" fillId="0" borderId="81" xfId="0" applyFont="1" applyBorder="1" applyAlignment="1">
      <alignment horizontal="center" vertical="center"/>
    </xf>
    <xf numFmtId="0" fontId="49" fillId="0" borderId="81" xfId="0" applyFont="1" applyFill="1" applyBorder="1" applyAlignment="1" applyProtection="1">
      <alignment horizontal="right" vertical="center" wrapText="1"/>
      <protection/>
    </xf>
    <xf numFmtId="3" fontId="49" fillId="0" borderId="82" xfId="0" applyNumberFormat="1" applyFont="1" applyFill="1" applyBorder="1" applyAlignment="1" applyProtection="1">
      <alignment horizontal="center" vertical="center" wrapText="1"/>
      <protection/>
    </xf>
    <xf numFmtId="3" fontId="49" fillId="0" borderId="83" xfId="0" applyNumberFormat="1" applyFont="1" applyFill="1" applyBorder="1" applyAlignment="1" applyProtection="1">
      <alignment horizontal="center" vertical="center" wrapText="1"/>
      <protection/>
    </xf>
    <xf numFmtId="3" fontId="49" fillId="0" borderId="76"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protection/>
    </xf>
    <xf numFmtId="49" fontId="49" fillId="33" borderId="53" xfId="0" applyNumberFormat="1" applyFont="1" applyFill="1" applyBorder="1" applyAlignment="1" applyProtection="1">
      <alignment horizontal="left" vertical="center"/>
      <protection/>
    </xf>
    <xf numFmtId="49" fontId="49" fillId="33" borderId="84" xfId="0" applyNumberFormat="1" applyFont="1" applyFill="1" applyBorder="1" applyAlignment="1" applyProtection="1">
      <alignment vertical="center"/>
      <protection/>
    </xf>
    <xf numFmtId="0" fontId="49" fillId="0" borderId="85" xfId="0" applyFont="1" applyFill="1" applyBorder="1" applyAlignment="1" applyProtection="1">
      <alignment horizontal="right" vertical="center" wrapText="1"/>
      <protection/>
    </xf>
    <xf numFmtId="3" fontId="49" fillId="0" borderId="86" xfId="0" applyNumberFormat="1" applyFont="1" applyBorder="1" applyAlignment="1">
      <alignment horizontal="center" vertical="center"/>
    </xf>
    <xf numFmtId="3" fontId="49" fillId="0" borderId="87" xfId="0" applyNumberFormat="1" applyFont="1" applyBorder="1" applyAlignment="1">
      <alignment horizontal="center" vertical="center"/>
    </xf>
    <xf numFmtId="3" fontId="49" fillId="0" borderId="88" xfId="0" applyNumberFormat="1" applyFont="1" applyBorder="1" applyAlignment="1">
      <alignment horizontal="center" vertical="center"/>
    </xf>
    <xf numFmtId="49" fontId="49" fillId="33" borderId="11" xfId="0" applyNumberFormat="1" applyFont="1" applyFill="1" applyBorder="1" applyAlignment="1" applyProtection="1">
      <alignment horizontal="left" vertical="center" indent="1"/>
      <protection/>
    </xf>
    <xf numFmtId="49" fontId="49" fillId="33" borderId="89" xfId="0" applyNumberFormat="1" applyFont="1" applyFill="1" applyBorder="1" applyAlignment="1" applyProtection="1">
      <alignment horizontal="center" vertical="center"/>
      <protection/>
    </xf>
    <xf numFmtId="0" fontId="49" fillId="33" borderId="44" xfId="0" applyFont="1" applyFill="1" applyBorder="1" applyAlignment="1" applyProtection="1">
      <alignment horizontal="left" vertical="center"/>
      <protection/>
    </xf>
    <xf numFmtId="3" fontId="49" fillId="0" borderId="90" xfId="0" applyNumberFormat="1" applyFont="1" applyFill="1" applyBorder="1" applyAlignment="1">
      <alignment horizontal="center" vertical="center"/>
    </xf>
    <xf numFmtId="3" fontId="49" fillId="0" borderId="91" xfId="0" applyNumberFormat="1" applyFont="1" applyFill="1" applyBorder="1" applyAlignment="1">
      <alignment horizontal="center" vertical="center"/>
    </xf>
    <xf numFmtId="3" fontId="49" fillId="0" borderId="62" xfId="0" applyNumberFormat="1" applyFont="1" applyFill="1" applyBorder="1" applyAlignment="1" applyProtection="1">
      <alignment horizontal="center" vertical="center"/>
      <protection locked="0"/>
    </xf>
    <xf numFmtId="49" fontId="49" fillId="33" borderId="11" xfId="0" applyNumberFormat="1" applyFont="1" applyFill="1" applyBorder="1" applyAlignment="1" applyProtection="1">
      <alignment horizontal="left" vertical="center" indent="2"/>
      <protection/>
    </xf>
    <xf numFmtId="0" fontId="49" fillId="33" borderId="44" xfId="0" applyFont="1" applyFill="1" applyBorder="1" applyAlignment="1" applyProtection="1">
      <alignment horizontal="left" vertical="center" indent="2"/>
      <protection/>
    </xf>
    <xf numFmtId="3" fontId="49" fillId="32" borderId="45" xfId="0" applyNumberFormat="1" applyFont="1" applyFill="1" applyBorder="1" applyAlignment="1" applyProtection="1">
      <alignment horizontal="center" vertical="center"/>
      <protection locked="0"/>
    </xf>
    <xf numFmtId="3" fontId="49" fillId="32" borderId="65" xfId="0" applyNumberFormat="1" applyFont="1" applyFill="1" applyBorder="1" applyAlignment="1" applyProtection="1">
      <alignment horizontal="center" vertical="center"/>
      <protection locked="0"/>
    </xf>
    <xf numFmtId="4" fontId="49" fillId="0" borderId="0" xfId="0" applyNumberFormat="1" applyFont="1" applyFill="1" applyBorder="1" applyAlignment="1" applyProtection="1">
      <alignment vertical="center"/>
      <protection/>
    </xf>
    <xf numFmtId="3" fontId="49" fillId="32" borderId="66" xfId="0" applyNumberFormat="1" applyFont="1" applyFill="1" applyBorder="1" applyAlignment="1" applyProtection="1">
      <alignment horizontal="center" vertical="center"/>
      <protection locked="0"/>
    </xf>
    <xf numFmtId="49" fontId="49" fillId="33" borderId="13" xfId="0" applyNumberFormat="1" applyFont="1" applyFill="1" applyBorder="1" applyAlignment="1" applyProtection="1">
      <alignment horizontal="left" vertical="center" indent="1"/>
      <protection/>
    </xf>
    <xf numFmtId="0" fontId="49" fillId="33" borderId="47" xfId="0" applyFont="1" applyFill="1" applyBorder="1" applyAlignment="1" applyProtection="1">
      <alignment horizontal="left" vertical="center"/>
      <protection/>
    </xf>
    <xf numFmtId="0" fontId="49" fillId="33" borderId="92" xfId="0" applyFont="1" applyFill="1" applyBorder="1" applyAlignment="1" applyProtection="1">
      <alignment horizontal="left" vertical="center"/>
      <protection/>
    </xf>
    <xf numFmtId="0" fontId="49" fillId="33" borderId="48" xfId="0" applyFont="1" applyFill="1" applyBorder="1" applyAlignment="1" applyProtection="1">
      <alignment horizontal="left" vertical="center"/>
      <protection/>
    </xf>
    <xf numFmtId="3" fontId="49" fillId="32" borderId="93" xfId="0" applyNumberFormat="1" applyFont="1" applyFill="1" applyBorder="1" applyAlignment="1" applyProtection="1">
      <alignment horizontal="center" vertical="center"/>
      <protection locked="0"/>
    </xf>
    <xf numFmtId="3" fontId="49" fillId="32" borderId="94" xfId="0" applyNumberFormat="1" applyFont="1" applyFill="1" applyBorder="1" applyAlignment="1" applyProtection="1">
      <alignment horizontal="center" vertical="center"/>
      <protection locked="0"/>
    </xf>
    <xf numFmtId="3" fontId="49" fillId="0" borderId="42" xfId="0" applyNumberFormat="1" applyFont="1" applyFill="1" applyBorder="1" applyAlignment="1" applyProtection="1">
      <alignment horizontal="center" vertical="center" wrapText="1"/>
      <protection/>
    </xf>
    <xf numFmtId="3" fontId="49" fillId="0" borderId="64" xfId="0" applyNumberFormat="1" applyFont="1" applyFill="1" applyBorder="1" applyAlignment="1" applyProtection="1">
      <alignment horizontal="center" vertical="center" wrapText="1"/>
      <protection/>
    </xf>
    <xf numFmtId="3" fontId="49" fillId="0" borderId="69" xfId="0" applyNumberFormat="1" applyFont="1" applyFill="1" applyBorder="1" applyAlignment="1" applyProtection="1">
      <alignment horizontal="center" vertical="center" wrapText="1"/>
      <protection/>
    </xf>
    <xf numFmtId="49" fontId="49" fillId="0" borderId="95" xfId="0" applyNumberFormat="1" applyFont="1" applyFill="1" applyBorder="1" applyAlignment="1" applyProtection="1">
      <alignment horizontal="center" vertical="center"/>
      <protection/>
    </xf>
    <xf numFmtId="0" fontId="49" fillId="33" borderId="96" xfId="0" applyFont="1" applyFill="1" applyBorder="1" applyAlignment="1" applyProtection="1">
      <alignment vertical="center"/>
      <protection/>
    </xf>
    <xf numFmtId="3" fontId="49" fillId="32" borderId="90" xfId="0" applyNumberFormat="1" applyFont="1" applyFill="1" applyBorder="1" applyAlignment="1" applyProtection="1">
      <alignment horizontal="center" vertical="center"/>
      <protection locked="0"/>
    </xf>
    <xf numFmtId="3" fontId="49" fillId="32" borderId="91" xfId="0" applyNumberFormat="1" applyFont="1" applyFill="1" applyBorder="1" applyAlignment="1" applyProtection="1">
      <alignment horizontal="center" vertical="center"/>
      <protection locked="0"/>
    </xf>
    <xf numFmtId="3" fontId="49" fillId="0" borderId="97" xfId="0" applyNumberFormat="1" applyFont="1" applyFill="1" applyBorder="1" applyAlignment="1" applyProtection="1">
      <alignment horizontal="center" vertical="center"/>
      <protection locked="0"/>
    </xf>
    <xf numFmtId="49" fontId="49" fillId="0" borderId="11" xfId="0" applyNumberFormat="1" applyFont="1" applyFill="1" applyBorder="1" applyAlignment="1" applyProtection="1">
      <alignment horizontal="center" vertical="center"/>
      <protection/>
    </xf>
    <xf numFmtId="49" fontId="49" fillId="33" borderId="98" xfId="0" applyNumberFormat="1" applyFont="1" applyFill="1" applyBorder="1" applyAlignment="1" applyProtection="1">
      <alignment horizontal="center" vertical="center"/>
      <protection/>
    </xf>
    <xf numFmtId="0" fontId="49" fillId="33" borderId="99" xfId="0" applyFont="1" applyFill="1" applyBorder="1" applyAlignment="1" applyProtection="1">
      <alignment horizontal="left" vertical="center" wrapText="1"/>
      <protection/>
    </xf>
    <xf numFmtId="3" fontId="49" fillId="0" borderId="63" xfId="0" applyNumberFormat="1" applyFont="1" applyFill="1" applyBorder="1" applyAlignment="1" applyProtection="1">
      <alignment horizontal="center" vertical="center"/>
      <protection locked="0"/>
    </xf>
    <xf numFmtId="0" fontId="50" fillId="33" borderId="0" xfId="61" applyFont="1" applyFill="1" applyAlignment="1" applyProtection="1">
      <alignment horizontal="right" vertical="center"/>
      <protection/>
    </xf>
    <xf numFmtId="0" fontId="50" fillId="33" borderId="0" xfId="61" applyFont="1" applyFill="1" applyAlignment="1" applyProtection="1">
      <alignment horizontal="center" vertical="center"/>
      <protection/>
    </xf>
    <xf numFmtId="0" fontId="49" fillId="33" borderId="0" xfId="61" applyFont="1" applyFill="1" applyBorder="1" applyAlignment="1" applyProtection="1">
      <alignment vertical="center"/>
      <protection/>
    </xf>
    <xf numFmtId="0" fontId="49" fillId="0" borderId="0" xfId="61" applyFont="1" applyFill="1" applyBorder="1" applyAlignment="1" applyProtection="1">
      <alignment vertical="center"/>
      <protection/>
    </xf>
    <xf numFmtId="0" fontId="50" fillId="33" borderId="0" xfId="61" applyNumberFormat="1" applyFont="1" applyFill="1" applyAlignment="1" applyProtection="1">
      <alignment horizontal="center" vertical="center"/>
      <protection/>
    </xf>
    <xf numFmtId="0" fontId="49" fillId="33" borderId="0" xfId="61" applyNumberFormat="1" applyFont="1" applyFill="1" applyAlignment="1" applyProtection="1">
      <alignment vertical="center"/>
      <protection/>
    </xf>
    <xf numFmtId="0" fontId="49" fillId="33" borderId="56" xfId="0" applyFont="1" applyFill="1" applyBorder="1" applyAlignment="1" applyProtection="1">
      <alignment horizontal="center" vertical="center"/>
      <protection/>
    </xf>
    <xf numFmtId="0" fontId="49" fillId="0" borderId="54" xfId="0" applyFont="1" applyBorder="1" applyAlignment="1">
      <alignment horizontal="center" vertical="center"/>
    </xf>
    <xf numFmtId="0" fontId="49" fillId="0" borderId="54" xfId="0" applyFont="1" applyFill="1" applyBorder="1" applyAlignment="1" applyProtection="1">
      <alignment horizontal="right" vertical="center" wrapText="1"/>
      <protection/>
    </xf>
    <xf numFmtId="49" fontId="49" fillId="33" borderId="100" xfId="0" applyNumberFormat="1" applyFont="1" applyFill="1" applyBorder="1" applyAlignment="1" applyProtection="1">
      <alignment horizontal="left" vertical="center"/>
      <protection/>
    </xf>
    <xf numFmtId="49" fontId="49" fillId="33" borderId="101" xfId="0" applyNumberFormat="1" applyFont="1" applyFill="1" applyBorder="1" applyAlignment="1" applyProtection="1">
      <alignment vertical="center"/>
      <protection/>
    </xf>
    <xf numFmtId="3" fontId="49" fillId="32" borderId="102" xfId="0" applyNumberFormat="1" applyFont="1" applyFill="1" applyBorder="1" applyAlignment="1" applyProtection="1">
      <alignment horizontal="center" vertical="center"/>
      <protection locked="0"/>
    </xf>
    <xf numFmtId="3" fontId="49" fillId="0" borderId="45" xfId="0" applyNumberFormat="1" applyFont="1" applyFill="1" applyBorder="1" applyAlignment="1" applyProtection="1">
      <alignment horizontal="center" vertical="center"/>
      <protection locked="0"/>
    </xf>
    <xf numFmtId="3" fontId="49" fillId="0" borderId="25" xfId="0" applyNumberFormat="1" applyFont="1" applyFill="1" applyBorder="1" applyAlignment="1" applyProtection="1">
      <alignment horizontal="center" vertical="center"/>
      <protection locked="0"/>
    </xf>
    <xf numFmtId="3" fontId="49" fillId="32" borderId="103" xfId="0" applyNumberFormat="1" applyFont="1" applyFill="1" applyBorder="1" applyAlignment="1" applyProtection="1">
      <alignment horizontal="center" vertical="center"/>
      <protection locked="0"/>
    </xf>
    <xf numFmtId="3" fontId="49" fillId="32" borderId="46" xfId="0" applyNumberFormat="1" applyFont="1" applyFill="1" applyBorder="1" applyAlignment="1" applyProtection="1">
      <alignment horizontal="center" vertical="center"/>
      <protection locked="0"/>
    </xf>
    <xf numFmtId="49" fontId="49" fillId="33" borderId="0" xfId="0" applyNumberFormat="1" applyFont="1" applyFill="1" applyBorder="1" applyAlignment="1" applyProtection="1">
      <alignment horizontal="center" vertical="center"/>
      <protection/>
    </xf>
    <xf numFmtId="0" fontId="49" fillId="33" borderId="0" xfId="0" applyFont="1" applyFill="1" applyBorder="1" applyAlignment="1" applyProtection="1">
      <alignment horizontal="center" vertical="center" wrapText="1"/>
      <protection/>
    </xf>
    <xf numFmtId="0" fontId="49" fillId="0" borderId="0" xfId="61" applyFont="1" applyProtection="1">
      <alignment/>
      <protection/>
    </xf>
    <xf numFmtId="4" fontId="49" fillId="33" borderId="0" xfId="0" applyNumberFormat="1" applyFont="1" applyFill="1" applyBorder="1" applyAlignment="1" applyProtection="1">
      <alignment horizontal="center" vertical="center"/>
      <protection/>
    </xf>
    <xf numFmtId="1" fontId="49" fillId="0" borderId="0" xfId="61" applyNumberFormat="1" applyFont="1" applyProtection="1">
      <alignment/>
      <protection/>
    </xf>
    <xf numFmtId="0" fontId="49" fillId="0" borderId="0" xfId="0" applyFont="1" applyAlignment="1">
      <alignment/>
    </xf>
    <xf numFmtId="0" fontId="49" fillId="0" borderId="0" xfId="61" applyFont="1" applyBorder="1" applyProtection="1">
      <alignment/>
      <protection/>
    </xf>
    <xf numFmtId="0" fontId="49" fillId="33" borderId="53" xfId="0" applyFont="1" applyFill="1" applyBorder="1" applyAlignment="1" applyProtection="1">
      <alignment horizontal="center" vertical="center" wrapText="1"/>
      <protection/>
    </xf>
    <xf numFmtId="0" fontId="49" fillId="33" borderId="54" xfId="0" applyFont="1" applyFill="1" applyBorder="1" applyAlignment="1" applyProtection="1">
      <alignment horizontal="center" vertical="center" wrapText="1"/>
      <protection/>
    </xf>
    <xf numFmtId="0" fontId="49" fillId="33" borderId="54" xfId="0" applyFont="1" applyFill="1" applyBorder="1" applyAlignment="1" applyProtection="1">
      <alignment horizontal="center" vertical="center"/>
      <protection/>
    </xf>
    <xf numFmtId="0" fontId="49" fillId="33" borderId="104" xfId="0" applyFont="1" applyFill="1" applyBorder="1" applyAlignment="1" applyProtection="1">
      <alignment horizontal="center" vertical="center" wrapText="1"/>
      <protection/>
    </xf>
    <xf numFmtId="0" fontId="49" fillId="33" borderId="92" xfId="0" applyFont="1" applyFill="1" applyBorder="1" applyAlignment="1" applyProtection="1">
      <alignment horizontal="center" vertical="center" wrapText="1"/>
      <protection/>
    </xf>
    <xf numFmtId="0" fontId="49" fillId="33" borderId="92" xfId="0" applyFont="1" applyFill="1" applyBorder="1" applyAlignment="1" applyProtection="1">
      <alignment horizontal="center" vertical="center"/>
      <protection/>
    </xf>
    <xf numFmtId="0" fontId="49" fillId="33" borderId="105" xfId="0" applyFont="1" applyFill="1" applyBorder="1" applyAlignment="1" applyProtection="1">
      <alignment horizontal="center" vertical="center"/>
      <protection/>
    </xf>
    <xf numFmtId="3" fontId="49" fillId="0" borderId="106" xfId="0" applyNumberFormat="1" applyFont="1" applyFill="1" applyBorder="1" applyAlignment="1" applyProtection="1">
      <alignment horizontal="center" vertical="center" wrapText="1"/>
      <protection/>
    </xf>
    <xf numFmtId="3" fontId="49" fillId="0" borderId="102" xfId="0" applyNumberFormat="1" applyFont="1" applyFill="1" applyBorder="1" applyAlignment="1">
      <alignment horizontal="center" vertical="center"/>
    </xf>
    <xf numFmtId="3" fontId="49" fillId="0" borderId="43" xfId="0" applyNumberFormat="1" applyFont="1" applyFill="1" applyBorder="1" applyAlignment="1" applyProtection="1">
      <alignment horizontal="center" vertical="center" wrapText="1"/>
      <protection/>
    </xf>
    <xf numFmtId="3" fontId="49" fillId="0" borderId="74" xfId="0" applyNumberFormat="1" applyFont="1" applyFill="1" applyBorder="1" applyAlignment="1" applyProtection="1">
      <alignment horizontal="center" vertical="center" wrapText="1"/>
      <protection/>
    </xf>
    <xf numFmtId="3" fontId="49" fillId="0" borderId="107" xfId="0" applyNumberFormat="1" applyFont="1" applyFill="1" applyBorder="1" applyAlignment="1">
      <alignment horizontal="center" vertical="center"/>
    </xf>
    <xf numFmtId="3" fontId="49" fillId="0" borderId="108" xfId="0" applyNumberFormat="1" applyFont="1" applyFill="1" applyBorder="1" applyAlignment="1">
      <alignment horizontal="center" vertical="center"/>
    </xf>
    <xf numFmtId="3" fontId="49" fillId="0" borderId="55" xfId="0" applyNumberFormat="1" applyFont="1" applyFill="1" applyBorder="1" applyAlignment="1" applyProtection="1">
      <alignment horizontal="center" vertical="center" wrapText="1"/>
      <protection/>
    </xf>
    <xf numFmtId="3" fontId="49" fillId="32" borderId="31" xfId="0" applyNumberFormat="1" applyFont="1" applyFill="1" applyBorder="1" applyAlignment="1" applyProtection="1">
      <alignment horizontal="center" vertical="center"/>
      <protection locked="0"/>
    </xf>
    <xf numFmtId="3" fontId="49" fillId="32" borderId="10" xfId="0" applyNumberFormat="1" applyFont="1" applyFill="1" applyBorder="1" applyAlignment="1" applyProtection="1">
      <alignment horizontal="center" vertical="center"/>
      <protection locked="0"/>
    </xf>
    <xf numFmtId="3" fontId="49" fillId="0" borderId="109" xfId="0" applyNumberFormat="1" applyFont="1" applyFill="1" applyBorder="1" applyAlignment="1" applyProtection="1">
      <alignment horizontal="center" vertical="center"/>
      <protection locked="0"/>
    </xf>
    <xf numFmtId="3" fontId="49" fillId="0" borderId="110" xfId="0" applyNumberFormat="1" applyFont="1" applyFill="1" applyBorder="1" applyAlignment="1" applyProtection="1">
      <alignment horizontal="center" vertical="center"/>
      <protection locked="0"/>
    </xf>
    <xf numFmtId="0" fontId="49" fillId="33" borderId="111" xfId="0" applyFont="1" applyFill="1" applyBorder="1" applyAlignment="1" applyProtection="1">
      <alignment horizontal="center" vertical="center"/>
      <protection/>
    </xf>
    <xf numFmtId="0" fontId="49" fillId="33" borderId="112" xfId="0" applyFont="1" applyFill="1" applyBorder="1" applyAlignment="1" applyProtection="1">
      <alignment horizontal="center" vertical="center"/>
      <protection/>
    </xf>
    <xf numFmtId="3" fontId="49" fillId="33" borderId="112" xfId="0" applyNumberFormat="1" applyFont="1" applyFill="1" applyBorder="1" applyAlignment="1" applyProtection="1">
      <alignment horizontal="center" vertical="center"/>
      <protection/>
    </xf>
    <xf numFmtId="1" fontId="49" fillId="33" borderId="112" xfId="0" applyNumberFormat="1" applyFont="1" applyFill="1" applyBorder="1" applyAlignment="1" applyProtection="1">
      <alignment horizontal="center" vertical="center"/>
      <protection/>
    </xf>
    <xf numFmtId="3" fontId="49" fillId="0" borderId="113" xfId="0" applyNumberFormat="1" applyFont="1" applyFill="1" applyBorder="1" applyAlignment="1" applyProtection="1">
      <alignment horizontal="center" vertical="center" wrapText="1"/>
      <protection/>
    </xf>
    <xf numFmtId="3" fontId="49" fillId="0" borderId="114" xfId="0" applyNumberFormat="1" applyFont="1" applyFill="1" applyBorder="1" applyAlignment="1">
      <alignment horizontal="center" vertical="center"/>
    </xf>
    <xf numFmtId="3" fontId="49" fillId="0" borderId="86" xfId="0" applyNumberFormat="1" applyFont="1" applyFill="1" applyBorder="1" applyAlignment="1">
      <alignment horizontal="center" vertical="center"/>
    </xf>
    <xf numFmtId="3" fontId="49" fillId="0" borderId="43" xfId="0" applyNumberFormat="1" applyFont="1" applyBorder="1" applyAlignment="1">
      <alignment horizontal="center" vertical="center"/>
    </xf>
    <xf numFmtId="3" fontId="49" fillId="0" borderId="41" xfId="0" applyNumberFormat="1" applyFont="1" applyFill="1" applyBorder="1" applyAlignment="1" applyProtection="1">
      <alignment horizontal="center" vertical="center" wrapText="1"/>
      <protection/>
    </xf>
    <xf numFmtId="49" fontId="49" fillId="0" borderId="0" xfId="61" applyNumberFormat="1" applyFont="1" applyFill="1" applyAlignment="1" applyProtection="1">
      <alignment vertical="center"/>
      <protection/>
    </xf>
    <xf numFmtId="0" fontId="49" fillId="0" borderId="0" xfId="0" applyFont="1" applyBorder="1" applyAlignment="1">
      <alignment/>
    </xf>
    <xf numFmtId="0" fontId="49" fillId="33" borderId="115" xfId="61" applyFont="1" applyFill="1" applyBorder="1" applyAlignment="1" applyProtection="1">
      <alignment vertical="center"/>
      <protection/>
    </xf>
    <xf numFmtId="0" fontId="49" fillId="33" borderId="89" xfId="61" applyFont="1" applyFill="1" applyBorder="1" applyAlignment="1" applyProtection="1">
      <alignment vertical="center"/>
      <protection/>
    </xf>
    <xf numFmtId="0" fontId="54" fillId="33" borderId="0" xfId="0" applyFont="1" applyFill="1" applyAlignment="1" applyProtection="1">
      <alignment vertical="center"/>
      <protection/>
    </xf>
    <xf numFmtId="3" fontId="55" fillId="33" borderId="23" xfId="59" applyNumberFormat="1" applyFont="1" applyFill="1" applyBorder="1" applyAlignment="1" applyProtection="1">
      <alignment vertical="center"/>
      <protection/>
    </xf>
    <xf numFmtId="3" fontId="55" fillId="33" borderId="116" xfId="59" applyNumberFormat="1" applyFont="1" applyFill="1" applyBorder="1" applyAlignment="1" applyProtection="1">
      <alignment vertical="center"/>
      <protection/>
    </xf>
    <xf numFmtId="0" fontId="49" fillId="33" borderId="0" xfId="0" applyFont="1" applyFill="1" applyAlignment="1" applyProtection="1">
      <alignment horizontal="left" vertical="center"/>
      <protection/>
    </xf>
    <xf numFmtId="3" fontId="49" fillId="0" borderId="117" xfId="0" applyNumberFormat="1" applyFont="1" applyFill="1" applyBorder="1" applyAlignment="1">
      <alignment horizontal="center"/>
    </xf>
    <xf numFmtId="3" fontId="49" fillId="0" borderId="118" xfId="0" applyNumberFormat="1" applyFont="1" applyFill="1" applyBorder="1" applyAlignment="1">
      <alignment horizontal="center"/>
    </xf>
    <xf numFmtId="3" fontId="49" fillId="0" borderId="119" xfId="0" applyNumberFormat="1" applyFont="1" applyFill="1" applyBorder="1" applyAlignment="1">
      <alignment horizontal="center"/>
    </xf>
    <xf numFmtId="3" fontId="49" fillId="0" borderId="38" xfId="0" applyNumberFormat="1" applyFont="1" applyFill="1" applyBorder="1" applyAlignment="1">
      <alignment horizontal="center"/>
    </xf>
    <xf numFmtId="3" fontId="49" fillId="0" borderId="120" xfId="0" applyNumberFormat="1" applyFont="1" applyFill="1" applyBorder="1" applyAlignment="1" applyProtection="1">
      <alignment horizontal="center" vertical="center"/>
      <protection locked="0"/>
    </xf>
    <xf numFmtId="3" fontId="55" fillId="33" borderId="121" xfId="59" applyNumberFormat="1" applyFont="1" applyFill="1" applyBorder="1" applyAlignment="1" applyProtection="1">
      <alignment vertical="center"/>
      <protection/>
    </xf>
    <xf numFmtId="3" fontId="55" fillId="33" borderId="72" xfId="59" applyNumberFormat="1" applyFont="1" applyFill="1" applyBorder="1" applyAlignment="1" applyProtection="1">
      <alignment vertical="center"/>
      <protection/>
    </xf>
    <xf numFmtId="3" fontId="55" fillId="33" borderId="122" xfId="59" applyNumberFormat="1" applyFont="1" applyFill="1" applyBorder="1" applyAlignment="1" applyProtection="1">
      <alignment vertical="center"/>
      <protection/>
    </xf>
    <xf numFmtId="3" fontId="49" fillId="0" borderId="116" xfId="0" applyNumberFormat="1" applyFont="1" applyFill="1" applyBorder="1" applyAlignment="1" applyProtection="1">
      <alignment horizontal="right" vertical="center"/>
      <protection locked="0"/>
    </xf>
    <xf numFmtId="0" fontId="49" fillId="33" borderId="57" xfId="0" applyFont="1" applyFill="1" applyBorder="1" applyAlignment="1" applyProtection="1">
      <alignment horizontal="center" vertical="center"/>
      <protection/>
    </xf>
    <xf numFmtId="3" fontId="49" fillId="0" borderId="123" xfId="0" applyNumberFormat="1" applyFont="1" applyFill="1" applyBorder="1" applyAlignment="1" applyProtection="1">
      <alignment horizontal="center" vertical="center"/>
      <protection locked="0"/>
    </xf>
    <xf numFmtId="3" fontId="49" fillId="0" borderId="124" xfId="0" applyNumberFormat="1" applyFont="1" applyFill="1" applyBorder="1" applyAlignment="1" applyProtection="1">
      <alignment horizontal="center" vertical="center"/>
      <protection locked="0"/>
    </xf>
    <xf numFmtId="3" fontId="49" fillId="32" borderId="120" xfId="0" applyNumberFormat="1" applyFont="1" applyFill="1" applyBorder="1" applyAlignment="1" applyProtection="1">
      <alignment horizontal="center" vertical="center"/>
      <protection locked="0"/>
    </xf>
    <xf numFmtId="3" fontId="49" fillId="32" borderId="125" xfId="0" applyNumberFormat="1" applyFont="1" applyFill="1" applyBorder="1" applyAlignment="1" applyProtection="1">
      <alignment horizontal="center" vertical="center"/>
      <protection locked="0"/>
    </xf>
    <xf numFmtId="0" fontId="49" fillId="0" borderId="0" xfId="0" applyFont="1" applyFill="1" applyAlignment="1" applyProtection="1">
      <alignment horizontal="left" vertical="justify" wrapText="1"/>
      <protection/>
    </xf>
    <xf numFmtId="0" fontId="49" fillId="0" borderId="0" xfId="0" applyFont="1" applyFill="1" applyAlignment="1" applyProtection="1">
      <alignment horizontal="left" vertical="justify"/>
      <protection/>
    </xf>
    <xf numFmtId="0" fontId="49" fillId="33" borderId="0" xfId="0" applyFont="1" applyFill="1" applyAlignment="1" applyProtection="1">
      <alignment horizontal="left" vertical="center"/>
      <protection/>
    </xf>
    <xf numFmtId="0" fontId="49" fillId="33" borderId="0" xfId="0" applyFont="1" applyFill="1" applyAlignment="1" applyProtection="1">
      <alignment horizontal="left" vertical="top" wrapText="1"/>
      <protection/>
    </xf>
    <xf numFmtId="0" fontId="49" fillId="33" borderId="126" xfId="0" applyFont="1" applyFill="1" applyBorder="1" applyAlignment="1" applyProtection="1">
      <alignment horizontal="center" vertical="center" wrapText="1"/>
      <protection/>
    </xf>
    <xf numFmtId="0" fontId="56" fillId="0" borderId="99" xfId="0" applyFont="1" applyBorder="1" applyAlignment="1">
      <alignment horizontal="center" vertical="center" wrapText="1"/>
    </xf>
    <xf numFmtId="0" fontId="49" fillId="33" borderId="126" xfId="0" applyFont="1" applyFill="1" applyBorder="1" applyAlignment="1" applyProtection="1">
      <alignment horizontal="center" vertical="center"/>
      <protection/>
    </xf>
    <xf numFmtId="0" fontId="56" fillId="0" borderId="99" xfId="0" applyFont="1" applyBorder="1" applyAlignment="1">
      <alignment horizontal="center" vertical="center"/>
    </xf>
    <xf numFmtId="0" fontId="49" fillId="0" borderId="0" xfId="0" applyFont="1" applyAlignment="1" applyProtection="1">
      <alignment horizontal="center"/>
      <protection/>
    </xf>
    <xf numFmtId="49" fontId="49" fillId="0" borderId="0" xfId="0" applyNumberFormat="1" applyFont="1" applyFill="1" applyAlignment="1" applyProtection="1">
      <alignment horizontal="right" vertical="center"/>
      <protection/>
    </xf>
    <xf numFmtId="0" fontId="49" fillId="0" borderId="0" xfId="0" applyFont="1" applyAlignment="1">
      <alignment/>
    </xf>
    <xf numFmtId="0" fontId="49" fillId="33" borderId="127" xfId="0" applyFont="1" applyFill="1" applyBorder="1" applyAlignment="1" applyProtection="1">
      <alignment horizontal="center" vertical="center" wrapText="1"/>
      <protection/>
    </xf>
    <xf numFmtId="0" fontId="49" fillId="0" borderId="127" xfId="0" applyFont="1" applyBorder="1" applyAlignment="1">
      <alignment horizontal="center" vertical="center" wrapText="1"/>
    </xf>
    <xf numFmtId="0" fontId="49" fillId="0" borderId="122" xfId="0" applyFont="1" applyBorder="1" applyAlignment="1">
      <alignment horizontal="center" vertical="center" wrapText="1"/>
    </xf>
    <xf numFmtId="0" fontId="49" fillId="33" borderId="18" xfId="0" applyFont="1" applyFill="1" applyBorder="1" applyAlignment="1" applyProtection="1">
      <alignment horizontal="center" vertical="center" wrapText="1"/>
      <protection/>
    </xf>
    <xf numFmtId="0" fontId="49" fillId="33" borderId="92" xfId="0" applyFont="1" applyFill="1" applyBorder="1" applyAlignment="1" applyProtection="1">
      <alignment horizontal="center" vertical="center" wrapText="1"/>
      <protection/>
    </xf>
    <xf numFmtId="0" fontId="49" fillId="33" borderId="99" xfId="0" applyFont="1" applyFill="1" applyBorder="1" applyAlignment="1" applyProtection="1">
      <alignment horizontal="center" vertical="center" wrapText="1"/>
      <protection/>
    </xf>
    <xf numFmtId="0" fontId="49" fillId="33" borderId="33" xfId="0" applyFont="1" applyFill="1" applyBorder="1" applyAlignment="1" applyProtection="1">
      <alignment horizontal="center" vertical="center" wrapText="1"/>
      <protection/>
    </xf>
    <xf numFmtId="49" fontId="49" fillId="33" borderId="128" xfId="59" applyNumberFormat="1" applyFont="1" applyFill="1" applyBorder="1" applyAlignment="1" applyProtection="1">
      <alignment horizontal="center" vertical="center"/>
      <protection/>
    </xf>
    <xf numFmtId="0" fontId="49" fillId="0" borderId="0" xfId="0" applyFont="1" applyAlignment="1" applyProtection="1">
      <alignment horizontal="right"/>
      <protection/>
    </xf>
    <xf numFmtId="0" fontId="49" fillId="33" borderId="129" xfId="0" applyFont="1" applyFill="1" applyBorder="1" applyAlignment="1" applyProtection="1">
      <alignment horizontal="center" vertical="center" wrapText="1"/>
      <protection/>
    </xf>
    <xf numFmtId="0" fontId="56" fillId="0" borderId="98" xfId="0" applyFont="1" applyBorder="1" applyAlignment="1">
      <alignment horizontal="center" vertical="center" wrapText="1"/>
    </xf>
    <xf numFmtId="0" fontId="49" fillId="0" borderId="84" xfId="0" applyFont="1" applyBorder="1" applyAlignment="1">
      <alignment horizontal="center" vertical="center" wrapText="1"/>
    </xf>
    <xf numFmtId="4" fontId="49" fillId="33" borderId="0" xfId="0" applyNumberFormat="1" applyFont="1" applyFill="1" applyBorder="1" applyAlignment="1" applyProtection="1">
      <alignment horizontal="center" vertical="center"/>
      <protection/>
    </xf>
    <xf numFmtId="0" fontId="0" fillId="0" borderId="92" xfId="0" applyBorder="1" applyAlignment="1">
      <alignment vertical="center"/>
    </xf>
    <xf numFmtId="0" fontId="0" fillId="0" borderId="99" xfId="0" applyBorder="1" applyAlignment="1">
      <alignment vertical="center"/>
    </xf>
    <xf numFmtId="3" fontId="55" fillId="0" borderId="130" xfId="0" applyNumberFormat="1" applyFont="1" applyFill="1" applyBorder="1" applyAlignment="1" applyProtection="1">
      <alignment horizontal="center" vertical="center" wrapText="1"/>
      <protection/>
    </xf>
    <xf numFmtId="3" fontId="55" fillId="0" borderId="131" xfId="0" applyNumberFormat="1" applyFont="1" applyFill="1" applyBorder="1" applyAlignment="1" applyProtection="1">
      <alignment horizontal="center" vertical="center" wrapText="1"/>
      <protection/>
    </xf>
    <xf numFmtId="3" fontId="49" fillId="0" borderId="33" xfId="0" applyNumberFormat="1" applyFont="1" applyFill="1" applyBorder="1" applyAlignment="1" applyProtection="1">
      <alignment horizontal="center" vertical="center" wrapText="1"/>
      <protection/>
    </xf>
    <xf numFmtId="0" fontId="56" fillId="0" borderId="127" xfId="0" applyFont="1" applyBorder="1" applyAlignment="1">
      <alignment horizontal="center" vertical="center" wrapText="1"/>
    </xf>
    <xf numFmtId="0" fontId="56" fillId="0" borderId="84" xfId="0" applyFont="1" applyBorder="1" applyAlignment="1">
      <alignment horizontal="center" vertical="center" wrapText="1"/>
    </xf>
    <xf numFmtId="3" fontId="49" fillId="0" borderId="56" xfId="0" applyNumberFormat="1" applyFont="1" applyBorder="1" applyAlignment="1">
      <alignment horizontal="center" vertical="center"/>
    </xf>
    <xf numFmtId="0" fontId="56" fillId="0" borderId="132" xfId="0" applyFont="1" applyBorder="1" applyAlignment="1">
      <alignment horizontal="center" vertical="center"/>
    </xf>
    <xf numFmtId="0" fontId="56" fillId="0" borderId="133" xfId="0" applyFont="1" applyBorder="1" applyAlignment="1">
      <alignment horizontal="center" vertical="center"/>
    </xf>
    <xf numFmtId="3" fontId="56" fillId="0" borderId="127" xfId="0" applyNumberFormat="1" applyFont="1" applyBorder="1" applyAlignment="1">
      <alignment horizontal="center" vertical="center" wrapText="1"/>
    </xf>
    <xf numFmtId="3" fontId="56" fillId="0" borderId="84" xfId="0" applyNumberFormat="1" applyFont="1" applyBorder="1" applyAlignment="1">
      <alignment horizontal="center" vertical="center" wrapText="1"/>
    </xf>
    <xf numFmtId="0" fontId="49" fillId="32" borderId="110" xfId="0" applyFont="1" applyFill="1" applyBorder="1" applyAlignment="1">
      <alignment/>
    </xf>
    <xf numFmtId="0" fontId="49" fillId="32" borderId="134" xfId="0" applyFont="1" applyFill="1" applyBorder="1" applyAlignment="1">
      <alignment/>
    </xf>
    <xf numFmtId="0" fontId="49" fillId="0" borderId="111" xfId="0" applyFont="1" applyBorder="1" applyAlignment="1">
      <alignment/>
    </xf>
    <xf numFmtId="0" fontId="49" fillId="0" borderId="135" xfId="0" applyFont="1" applyBorder="1" applyAlignment="1">
      <alignment/>
    </xf>
    <xf numFmtId="0" fontId="49" fillId="33" borderId="129" xfId="0" applyFont="1" applyFill="1" applyBorder="1" applyAlignment="1" applyProtection="1">
      <alignment vertical="center" wrapText="1"/>
      <protection/>
    </xf>
    <xf numFmtId="0" fontId="49" fillId="33" borderId="98" xfId="0" applyFont="1" applyFill="1" applyBorder="1" applyAlignment="1" applyProtection="1">
      <alignment vertical="center" wrapText="1"/>
      <protection/>
    </xf>
    <xf numFmtId="2" fontId="49" fillId="0" borderId="136" xfId="0" applyNumberFormat="1" applyFont="1" applyBorder="1" applyAlignment="1" applyProtection="1">
      <alignment horizontal="center" vertical="center" wrapText="1"/>
      <protection/>
    </xf>
    <xf numFmtId="2" fontId="49" fillId="0" borderId="137" xfId="0" applyNumberFormat="1" applyFont="1" applyBorder="1" applyAlignment="1" applyProtection="1">
      <alignment horizontal="center" vertical="center" wrapText="1"/>
      <protection/>
    </xf>
    <xf numFmtId="2" fontId="49" fillId="0" borderId="138" xfId="0" applyNumberFormat="1" applyFont="1" applyBorder="1" applyAlignment="1" applyProtection="1">
      <alignment horizontal="center" vertical="center" wrapText="1"/>
      <protection/>
    </xf>
    <xf numFmtId="2" fontId="49" fillId="0" borderId="30" xfId="0" applyNumberFormat="1" applyFont="1" applyBorder="1" applyAlignment="1" applyProtection="1">
      <alignment horizontal="center" vertical="center" wrapText="1"/>
      <protection/>
    </xf>
    <xf numFmtId="0" fontId="49" fillId="33" borderId="139" xfId="0" applyFont="1" applyFill="1" applyBorder="1" applyAlignment="1" applyProtection="1">
      <alignment horizontal="center" vertical="center" wrapText="1"/>
      <protection/>
    </xf>
    <xf numFmtId="0" fontId="49" fillId="33" borderId="73" xfId="0" applyFont="1" applyFill="1" applyBorder="1" applyAlignment="1" applyProtection="1">
      <alignment horizontal="center" vertical="center" wrapText="1"/>
      <protection/>
    </xf>
    <xf numFmtId="0" fontId="49" fillId="33" borderId="140" xfId="0" applyFont="1" applyFill="1" applyBorder="1" applyAlignment="1" applyProtection="1">
      <alignment horizontal="center" vertical="center" wrapText="1"/>
      <protection/>
    </xf>
    <xf numFmtId="0" fontId="49" fillId="0" borderId="139" xfId="0" applyFont="1" applyBorder="1" applyAlignment="1">
      <alignment/>
    </xf>
    <xf numFmtId="0" fontId="49" fillId="0" borderId="141" xfId="0" applyFont="1" applyBorder="1" applyAlignment="1">
      <alignment/>
    </xf>
    <xf numFmtId="0" fontId="49" fillId="0" borderId="127" xfId="0" applyFont="1" applyBorder="1" applyAlignment="1">
      <alignment vertical="center" wrapText="1"/>
    </xf>
    <xf numFmtId="0" fontId="49" fillId="0" borderId="122" xfId="0" applyFont="1" applyBorder="1" applyAlignment="1">
      <alignment vertical="center" wrapText="1"/>
    </xf>
    <xf numFmtId="0" fontId="49" fillId="32" borderId="139" xfId="0" applyFont="1" applyFill="1" applyBorder="1" applyAlignment="1">
      <alignment/>
    </xf>
    <xf numFmtId="0" fontId="49" fillId="32" borderId="141" xfId="0" applyFont="1" applyFill="1" applyBorder="1" applyAlignment="1">
      <alignment/>
    </xf>
    <xf numFmtId="0" fontId="49" fillId="0" borderId="60" xfId="0" applyFont="1" applyBorder="1" applyAlignment="1">
      <alignment/>
    </xf>
    <xf numFmtId="0" fontId="49" fillId="0" borderId="142" xfId="0" applyFont="1" applyBorder="1" applyAlignment="1">
      <alignment/>
    </xf>
    <xf numFmtId="0" fontId="49" fillId="0" borderId="98" xfId="0" applyFont="1" applyBorder="1" applyAlignment="1">
      <alignment vertical="center" wrapText="1"/>
    </xf>
    <xf numFmtId="0" fontId="49" fillId="0" borderId="138" xfId="0" applyFont="1" applyBorder="1" applyAlignment="1">
      <alignment vertical="center"/>
    </xf>
    <xf numFmtId="0" fontId="49" fillId="0" borderId="30" xfId="0" applyFont="1" applyBorder="1" applyAlignment="1">
      <alignment vertical="center"/>
    </xf>
    <xf numFmtId="0" fontId="49" fillId="0" borderId="129" xfId="61" applyFont="1" applyBorder="1" applyAlignment="1" applyProtection="1">
      <alignment horizontal="center" vertical="center" wrapText="1"/>
      <protection/>
    </xf>
    <xf numFmtId="0" fontId="49" fillId="0" borderId="104" xfId="61" applyFont="1" applyBorder="1" applyAlignment="1" applyProtection="1">
      <alignment horizontal="center" vertical="center" wrapText="1"/>
      <protection/>
    </xf>
    <xf numFmtId="2" fontId="49" fillId="0" borderId="136" xfId="61" applyNumberFormat="1" applyFont="1" applyBorder="1" applyAlignment="1" applyProtection="1">
      <alignment horizontal="center" vertical="center" wrapText="1"/>
      <protection/>
    </xf>
    <xf numFmtId="2" fontId="49" fillId="0" borderId="137" xfId="61" applyNumberFormat="1" applyFont="1" applyBorder="1" applyAlignment="1" applyProtection="1">
      <alignment horizontal="center" vertical="center" wrapText="1"/>
      <protection/>
    </xf>
    <xf numFmtId="0" fontId="49" fillId="0" borderId="126" xfId="61" applyFont="1" applyFill="1" applyBorder="1" applyAlignment="1" applyProtection="1">
      <alignment horizontal="center" vertical="center" wrapText="1"/>
      <protection/>
    </xf>
    <xf numFmtId="0" fontId="49" fillId="0" borderId="92" xfId="61" applyFont="1" applyFill="1" applyBorder="1" applyAlignment="1" applyProtection="1">
      <alignment horizontal="center" vertical="center" wrapText="1"/>
      <protection/>
    </xf>
    <xf numFmtId="0" fontId="49" fillId="0" borderId="143" xfId="61" applyFont="1" applyBorder="1" applyAlignment="1">
      <alignment horizontal="center" vertical="center" wrapText="1"/>
      <protection/>
    </xf>
    <xf numFmtId="0" fontId="49" fillId="0" borderId="143" xfId="61" applyFont="1" applyBorder="1" applyAlignment="1">
      <alignment horizontal="center" vertical="center"/>
      <protection/>
    </xf>
    <xf numFmtId="0" fontId="49" fillId="0" borderId="130" xfId="61" applyFont="1" applyBorder="1" applyAlignment="1">
      <alignment horizontal="center" vertical="center"/>
      <protection/>
    </xf>
    <xf numFmtId="0" fontId="49" fillId="0" borderId="144" xfId="0" applyFont="1" applyBorder="1" applyAlignment="1">
      <alignment wrapText="1"/>
    </xf>
    <xf numFmtId="0" fontId="49" fillId="0" borderId="145" xfId="0" applyFont="1" applyBorder="1" applyAlignment="1">
      <alignment wrapText="1"/>
    </xf>
    <xf numFmtId="2" fontId="49" fillId="0" borderId="146" xfId="61" applyNumberFormat="1" applyFont="1" applyFill="1" applyBorder="1" applyAlignment="1" applyProtection="1">
      <alignment horizontal="left" vertical="center" indent="8"/>
      <protection/>
    </xf>
    <xf numFmtId="2" fontId="49" fillId="0" borderId="142" xfId="61" applyNumberFormat="1" applyFont="1" applyFill="1" applyBorder="1" applyAlignment="1" applyProtection="1">
      <alignment horizontal="left" vertical="center" indent="8"/>
      <protection/>
    </xf>
    <xf numFmtId="2" fontId="49" fillId="0" borderId="56" xfId="61" applyNumberFormat="1" applyFont="1" applyFill="1" applyBorder="1" applyAlignment="1" applyProtection="1">
      <alignment vertical="center"/>
      <protection/>
    </xf>
    <xf numFmtId="2" fontId="49" fillId="0" borderId="133" xfId="61" applyNumberFormat="1" applyFont="1" applyFill="1" applyBorder="1" applyAlignment="1" applyProtection="1">
      <alignment vertical="center"/>
      <protection/>
    </xf>
    <xf numFmtId="2" fontId="49" fillId="0" borderId="109" xfId="61" applyNumberFormat="1" applyFont="1" applyFill="1" applyBorder="1" applyAlignment="1" applyProtection="1">
      <alignment horizontal="left" vertical="center" indent="8"/>
      <protection/>
    </xf>
    <xf numFmtId="2" fontId="49" fillId="0" borderId="147" xfId="61" applyNumberFormat="1" applyFont="1" applyFill="1" applyBorder="1" applyAlignment="1" applyProtection="1">
      <alignment horizontal="left" vertical="center" indent="8"/>
      <protection/>
    </xf>
    <xf numFmtId="2" fontId="49" fillId="0" borderId="110" xfId="61" applyNumberFormat="1" applyFont="1" applyFill="1" applyBorder="1" applyAlignment="1" applyProtection="1">
      <alignment horizontal="left" vertical="center" indent="8"/>
      <protection/>
    </xf>
    <xf numFmtId="2" fontId="49" fillId="0" borderId="134" xfId="61" applyNumberFormat="1" applyFont="1" applyFill="1" applyBorder="1" applyAlignment="1" applyProtection="1">
      <alignment horizontal="left" vertical="center" indent="8"/>
      <protection/>
    </xf>
    <xf numFmtId="2" fontId="49" fillId="0" borderId="58" xfId="61" applyNumberFormat="1" applyFont="1" applyFill="1" applyBorder="1" applyAlignment="1" applyProtection="1">
      <alignment horizontal="left" vertical="center" indent="8"/>
      <protection/>
    </xf>
    <xf numFmtId="2" fontId="49" fillId="0" borderId="60" xfId="61" applyNumberFormat="1" applyFont="1" applyFill="1" applyBorder="1" applyAlignment="1" applyProtection="1">
      <alignment horizontal="left" vertical="center" indent="8"/>
      <protection/>
    </xf>
    <xf numFmtId="2" fontId="49" fillId="0" borderId="33" xfId="61" applyNumberFormat="1" applyFont="1" applyFill="1" applyBorder="1" applyAlignment="1" applyProtection="1">
      <alignment vertical="center"/>
      <protection/>
    </xf>
    <xf numFmtId="2" fontId="49" fillId="0" borderId="127" xfId="61" applyNumberFormat="1" applyFont="1" applyFill="1" applyBorder="1" applyAlignment="1" applyProtection="1">
      <alignment vertical="center"/>
      <protection/>
    </xf>
    <xf numFmtId="2" fontId="49" fillId="0" borderId="22" xfId="61" applyNumberFormat="1" applyFont="1" applyFill="1" applyBorder="1" applyAlignment="1" applyProtection="1">
      <alignment horizontal="left" vertical="center" indent="8"/>
      <protection/>
    </xf>
    <xf numFmtId="0" fontId="49" fillId="32" borderId="73" xfId="0" applyFont="1" applyFill="1" applyBorder="1" applyAlignment="1">
      <alignment/>
    </xf>
    <xf numFmtId="0" fontId="49" fillId="32" borderId="58" xfId="0" applyFont="1" applyFill="1" applyBorder="1" applyAlignment="1">
      <alignment/>
    </xf>
    <xf numFmtId="2" fontId="49" fillId="0" borderId="143" xfId="61" applyNumberFormat="1" applyFont="1" applyBorder="1" applyAlignment="1" applyProtection="1">
      <alignment horizontal="center" vertical="center" wrapText="1"/>
      <protection/>
    </xf>
    <xf numFmtId="0" fontId="49" fillId="0" borderId="126" xfId="61" applyFont="1" applyFill="1" applyBorder="1" applyAlignment="1" applyProtection="1">
      <alignment horizontal="justify" vertical="center"/>
      <protection/>
    </xf>
    <xf numFmtId="0" fontId="49" fillId="0" borderId="92" xfId="61" applyFont="1" applyFill="1" applyBorder="1" applyAlignment="1" applyProtection="1">
      <alignment horizontal="justify" vertical="center"/>
      <protection/>
    </xf>
    <xf numFmtId="2" fontId="49" fillId="0" borderId="33" xfId="61" applyNumberFormat="1" applyFont="1" applyFill="1" applyBorder="1" applyAlignment="1" applyProtection="1">
      <alignment horizontal="center" vertical="center" wrapText="1"/>
      <protection/>
    </xf>
    <xf numFmtId="2" fontId="49" fillId="0" borderId="127" xfId="61" applyNumberFormat="1" applyFont="1" applyFill="1" applyBorder="1" applyAlignment="1" applyProtection="1">
      <alignment horizontal="center" vertical="center" wrapText="1"/>
      <protection/>
    </xf>
    <xf numFmtId="2" fontId="49" fillId="0" borderId="122" xfId="61" applyNumberFormat="1" applyFont="1" applyFill="1" applyBorder="1" applyAlignment="1" applyProtection="1">
      <alignment horizontal="center" vertical="center" wrapText="1"/>
      <protection/>
    </xf>
    <xf numFmtId="0" fontId="56" fillId="0" borderId="11" xfId="0" applyFont="1" applyBorder="1" applyAlignment="1">
      <alignment/>
    </xf>
    <xf numFmtId="3" fontId="49" fillId="0" borderId="126" xfId="61" applyNumberFormat="1" applyFont="1" applyFill="1" applyBorder="1" applyAlignment="1" applyProtection="1">
      <alignment horizontal="center" vertical="center" wrapText="1"/>
      <protection/>
    </xf>
    <xf numFmtId="0" fontId="56" fillId="0" borderId="44" xfId="0" applyFont="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S0" xfId="65"/>
    <cellStyle name="S1" xfId="66"/>
    <cellStyle name="S2" xfId="67"/>
    <cellStyle name="S3" xfId="68"/>
    <cellStyle name="S4" xfId="69"/>
    <cellStyle name="Standard_A"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3</xdr:col>
      <xdr:colOff>590550</xdr:colOff>
      <xdr:row>6</xdr:row>
      <xdr:rowOff>38100</xdr:rowOff>
    </xdr:to>
    <xdr:pic>
      <xdr:nvPicPr>
        <xdr:cNvPr id="1" name="Picture 1"/>
        <xdr:cNvPicPr preferRelativeResize="1">
          <a:picLocks noChangeAspect="1"/>
        </xdr:cNvPicPr>
      </xdr:nvPicPr>
      <xdr:blipFill>
        <a:blip r:embed="rId1"/>
        <a:stretch>
          <a:fillRect/>
        </a:stretch>
      </xdr:blipFill>
      <xdr:spPr>
        <a:xfrm>
          <a:off x="38100" y="38100"/>
          <a:ext cx="1866900"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rs.rs/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ers.rs/Users\dejana.milovanovic\AppData\Local\Microsoft\Windows\Temporary%20Internet%20Files\Content.Outlook\ZYF0PK38\za%20slanje2-IC-T-G%20Transport%2016_2011_Naziv%20ES_sestomesecno_d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Shared\Info%20kod\Prirodni%20gas\2013\Podaci%20trazeni%20dopisom%20iz%20septembra%202013\Ingas,%20Indjija\T%2004%2006%202014\IC-T-G%20Podaci%20za%20KE%202010-2012JPINGAS%20IN&#272;IJA%2004.06.2014REV%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Naslovna strana"/>
      <sheetName val="2.Prodaja-Ostvarenje 2010 "/>
      <sheetName val="2.Prodaja-Ostvarenje 2011"/>
      <sheetName val="3. Prodaja-Ostvarenje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O329"/>
  <sheetViews>
    <sheetView showGridLines="0" tabSelected="1" zoomScale="90" zoomScaleNormal="90" zoomScaleSheetLayoutView="85" zoomScalePageLayoutView="0" workbookViewId="0" topLeftCell="A4">
      <selection activeCell="E13" sqref="E13"/>
    </sheetView>
  </sheetViews>
  <sheetFormatPr defaultColWidth="9.140625" defaultRowHeight="15" customHeight="1"/>
  <cols>
    <col min="1" max="1" width="3.7109375" style="120" customWidth="1"/>
    <col min="2" max="2" width="5.28125" style="120" customWidth="1"/>
    <col min="3" max="3" width="10.7109375" style="120" customWidth="1"/>
    <col min="4" max="4" width="19.28125" style="120" customWidth="1"/>
    <col min="5" max="5" width="53.57421875" style="120" customWidth="1"/>
    <col min="6" max="11" width="9.140625" style="120" customWidth="1"/>
    <col min="12" max="12" width="13.8515625" style="120" customWidth="1"/>
    <col min="13" max="16384" width="9.140625" style="120" customWidth="1"/>
  </cols>
  <sheetData>
    <row r="1" s="118" customFormat="1" ht="15" customHeight="1">
      <c r="AO1" s="118" t="s">
        <v>0</v>
      </c>
    </row>
    <row r="2" s="118" customFormat="1" ht="15" customHeight="1">
      <c r="AO2" s="118" t="s">
        <v>1</v>
      </c>
    </row>
    <row r="3" s="118" customFormat="1" ht="15" customHeight="1">
      <c r="AO3" s="118" t="s">
        <v>2</v>
      </c>
    </row>
    <row r="4" s="118" customFormat="1" ht="15" customHeight="1">
      <c r="AO4" s="118">
        <v>3</v>
      </c>
    </row>
    <row r="5" spans="2:3" s="118" customFormat="1" ht="15" customHeight="1">
      <c r="B5" s="119"/>
      <c r="C5" s="119"/>
    </row>
    <row r="6" s="118" customFormat="1" ht="15" customHeight="1"/>
    <row r="7" s="118" customFormat="1" ht="15" customHeight="1"/>
    <row r="8" s="118" customFormat="1" ht="15" customHeight="1"/>
    <row r="9" s="118" customFormat="1" ht="15" customHeight="1"/>
    <row r="10" spans="2:5" s="118" customFormat="1" ht="15" customHeight="1">
      <c r="B10" s="118" t="s">
        <v>3</v>
      </c>
      <c r="C10" s="120"/>
      <c r="E10" s="121" t="s">
        <v>61</v>
      </c>
    </row>
    <row r="11" s="118" customFormat="1" ht="15" customHeight="1"/>
    <row r="12" s="118" customFormat="1" ht="15" customHeight="1"/>
    <row r="13" spans="2:7" s="118" customFormat="1" ht="15" customHeight="1">
      <c r="B13" s="122" t="s">
        <v>62</v>
      </c>
      <c r="E13" s="37"/>
      <c r="F13" s="123"/>
      <c r="G13" s="123"/>
    </row>
    <row r="14" spans="2:7" s="118" customFormat="1" ht="15" customHeight="1">
      <c r="B14" s="118" t="s">
        <v>4</v>
      </c>
      <c r="E14" s="37"/>
      <c r="F14" s="124"/>
      <c r="G14" s="124"/>
    </row>
    <row r="15" spans="2:7" s="118" customFormat="1" ht="15" customHeight="1">
      <c r="B15" s="118" t="s">
        <v>5</v>
      </c>
      <c r="E15" s="37"/>
      <c r="F15" s="124"/>
      <c r="G15" s="124"/>
    </row>
    <row r="16" spans="5:7" s="118" customFormat="1" ht="9" customHeight="1">
      <c r="E16" s="125"/>
      <c r="F16" s="125"/>
      <c r="G16" s="125"/>
    </row>
    <row r="17" spans="2:8" s="122" customFormat="1" ht="15" customHeight="1">
      <c r="B17" s="122" t="s">
        <v>112</v>
      </c>
      <c r="E17" s="38">
        <v>2023</v>
      </c>
      <c r="F17" s="126"/>
      <c r="G17" s="126"/>
      <c r="H17" s="126"/>
    </row>
    <row r="18" spans="5:8" s="118" customFormat="1" ht="9" customHeight="1">
      <c r="E18" s="125"/>
      <c r="F18" s="125"/>
      <c r="G18" s="125"/>
      <c r="H18" s="125"/>
    </row>
    <row r="19" spans="2:8" s="118" customFormat="1" ht="15" customHeight="1">
      <c r="B19" s="118" t="s">
        <v>6</v>
      </c>
      <c r="E19" s="37"/>
      <c r="F19" s="124"/>
      <c r="G19" s="124"/>
      <c r="H19" s="124"/>
    </row>
    <row r="20" spans="5:8" s="118" customFormat="1" ht="9" customHeight="1">
      <c r="E20" s="125"/>
      <c r="F20" s="125"/>
      <c r="G20" s="125"/>
      <c r="H20" s="125"/>
    </row>
    <row r="21" spans="2:8" s="118" customFormat="1" ht="15" customHeight="1">
      <c r="B21" s="118" t="s">
        <v>7</v>
      </c>
      <c r="D21" s="118" t="s">
        <v>8</v>
      </c>
      <c r="E21" s="37"/>
      <c r="F21" s="124"/>
      <c r="G21" s="124"/>
      <c r="H21" s="124"/>
    </row>
    <row r="22" spans="5:8" s="118" customFormat="1" ht="9" customHeight="1">
      <c r="E22" s="125"/>
      <c r="F22" s="125"/>
      <c r="G22" s="125"/>
      <c r="H22" s="125"/>
    </row>
    <row r="23" spans="4:8" s="118" customFormat="1" ht="15" customHeight="1">
      <c r="D23" s="118" t="s">
        <v>9</v>
      </c>
      <c r="E23" s="37"/>
      <c r="F23" s="124"/>
      <c r="G23" s="124"/>
      <c r="H23" s="124"/>
    </row>
    <row r="24" spans="5:8" s="118" customFormat="1" ht="9.75" customHeight="1">
      <c r="E24" s="125"/>
      <c r="F24" s="125"/>
      <c r="G24" s="125"/>
      <c r="H24" s="125"/>
    </row>
    <row r="25" spans="4:8" s="118" customFormat="1" ht="15" customHeight="1">
      <c r="D25" s="118" t="s">
        <v>10</v>
      </c>
      <c r="E25" s="127"/>
      <c r="F25" s="124"/>
      <c r="G25" s="124"/>
      <c r="H25" s="124"/>
    </row>
    <row r="26" spans="5:8" s="118" customFormat="1" ht="7.5" customHeight="1">
      <c r="E26" s="125"/>
      <c r="F26" s="125"/>
      <c r="G26" s="125"/>
      <c r="H26" s="125"/>
    </row>
    <row r="27" spans="2:8" s="118" customFormat="1" ht="15" customHeight="1">
      <c r="B27" s="118" t="s">
        <v>11</v>
      </c>
      <c r="E27" s="39"/>
      <c r="F27" s="124"/>
      <c r="G27" s="124"/>
      <c r="H27" s="124"/>
    </row>
    <row r="28" spans="5:8" s="118" customFormat="1" ht="15" customHeight="1">
      <c r="E28" s="124"/>
      <c r="F28" s="124"/>
      <c r="G28" s="124"/>
      <c r="H28" s="124"/>
    </row>
    <row r="29" spans="2:8" s="44" customFormat="1" ht="15" customHeight="1">
      <c r="B29" s="128" t="s">
        <v>12</v>
      </c>
      <c r="F29" s="129"/>
      <c r="G29" s="129"/>
      <c r="H29" s="129"/>
    </row>
    <row r="30" spans="1:5" s="44" customFormat="1" ht="15" customHeight="1">
      <c r="A30" s="130" t="s">
        <v>29</v>
      </c>
      <c r="B30" s="40" t="s">
        <v>30</v>
      </c>
      <c r="C30" s="41"/>
      <c r="D30" s="41"/>
      <c r="E30" s="41"/>
    </row>
    <row r="31" spans="1:12" s="44" customFormat="1" ht="29.25" customHeight="1">
      <c r="A31" s="131" t="s">
        <v>31</v>
      </c>
      <c r="B31" s="266" t="s">
        <v>113</v>
      </c>
      <c r="C31" s="266"/>
      <c r="D31" s="266"/>
      <c r="E31" s="266"/>
      <c r="F31" s="266"/>
      <c r="G31" s="266"/>
      <c r="H31" s="266"/>
      <c r="I31" s="266"/>
      <c r="J31" s="266"/>
      <c r="K31" s="266"/>
      <c r="L31" s="266"/>
    </row>
    <row r="32" spans="1:10" s="44" customFormat="1" ht="15" customHeight="1">
      <c r="A32" s="130" t="s">
        <v>32</v>
      </c>
      <c r="B32" s="265" t="s">
        <v>33</v>
      </c>
      <c r="C32" s="265"/>
      <c r="D32" s="265"/>
      <c r="E32" s="265"/>
      <c r="F32" s="265"/>
      <c r="G32" s="265"/>
      <c r="H32" s="265"/>
      <c r="I32" s="265"/>
      <c r="J32" s="265"/>
    </row>
    <row r="33" spans="1:10" s="44" customFormat="1" ht="15" customHeight="1">
      <c r="A33" s="130" t="s">
        <v>124</v>
      </c>
      <c r="B33" s="248" t="s">
        <v>123</v>
      </c>
      <c r="D33" s="248"/>
      <c r="E33" s="248"/>
      <c r="F33" s="248"/>
      <c r="G33" s="248"/>
      <c r="H33" s="248"/>
      <c r="I33" s="248"/>
      <c r="J33" s="248"/>
    </row>
    <row r="34" spans="1:14" s="129" customFormat="1" ht="23.25" customHeight="1">
      <c r="A34" s="44" t="s">
        <v>19</v>
      </c>
      <c r="C34" s="44"/>
      <c r="D34" s="44"/>
      <c r="E34" s="132"/>
      <c r="F34" s="132"/>
      <c r="G34" s="132"/>
      <c r="H34" s="132"/>
      <c r="I34" s="132"/>
      <c r="J34" s="132"/>
      <c r="K34" s="132"/>
      <c r="L34" s="132"/>
      <c r="M34" s="132"/>
      <c r="N34" s="132"/>
    </row>
    <row r="35" spans="2:3" s="44" customFormat="1" ht="15" customHeight="1">
      <c r="B35" s="44" t="s">
        <v>20</v>
      </c>
      <c r="C35" s="44" t="s">
        <v>21</v>
      </c>
    </row>
    <row r="36" spans="1:3" s="44" customFormat="1" ht="15" customHeight="1">
      <c r="A36" s="133"/>
      <c r="B36" s="44" t="s">
        <v>51</v>
      </c>
      <c r="C36" s="44" t="s">
        <v>45</v>
      </c>
    </row>
    <row r="37" spans="1:3" s="44" customFormat="1" ht="15" customHeight="1">
      <c r="A37" s="133"/>
      <c r="B37" s="44" t="s">
        <v>52</v>
      </c>
      <c r="C37" s="44" t="s">
        <v>46</v>
      </c>
    </row>
    <row r="38" s="44" customFormat="1" ht="15" customHeight="1">
      <c r="B38" s="44" t="s">
        <v>34</v>
      </c>
    </row>
    <row r="39" s="44" customFormat="1" ht="15" customHeight="1">
      <c r="B39" s="44" t="s">
        <v>50</v>
      </c>
    </row>
    <row r="40" spans="2:3" s="44" customFormat="1" ht="15" customHeight="1">
      <c r="B40" s="44" t="s">
        <v>22</v>
      </c>
      <c r="C40" s="44" t="s">
        <v>23</v>
      </c>
    </row>
    <row r="41" spans="2:3" s="44" customFormat="1" ht="15" customHeight="1">
      <c r="B41" s="44" t="s">
        <v>24</v>
      </c>
      <c r="C41" s="44" t="s">
        <v>25</v>
      </c>
    </row>
    <row r="42" spans="2:9" s="44" customFormat="1" ht="15" customHeight="1">
      <c r="B42" s="134" t="s">
        <v>121</v>
      </c>
      <c r="C42" s="44" t="s">
        <v>35</v>
      </c>
      <c r="F42" s="135"/>
      <c r="G42" s="135"/>
      <c r="H42" s="135"/>
      <c r="I42" s="135"/>
    </row>
    <row r="43" spans="1:7" s="44" customFormat="1" ht="21" customHeight="1">
      <c r="A43" s="134" t="s">
        <v>36</v>
      </c>
      <c r="D43" s="136"/>
      <c r="E43" s="136"/>
      <c r="F43" s="136"/>
      <c r="G43" s="136"/>
    </row>
    <row r="44" spans="1:7" s="44" customFormat="1" ht="21" customHeight="1">
      <c r="A44" s="134"/>
      <c r="B44" s="44" t="s">
        <v>12</v>
      </c>
      <c r="D44" s="136"/>
      <c r="E44" s="136"/>
      <c r="F44" s="136"/>
      <c r="G44" s="136"/>
    </row>
    <row r="45" spans="2:15" s="44" customFormat="1" ht="24" customHeight="1">
      <c r="B45" s="263" t="s">
        <v>122</v>
      </c>
      <c r="C45" s="264"/>
      <c r="D45" s="264"/>
      <c r="E45" s="264"/>
      <c r="F45" s="264"/>
      <c r="G45" s="264"/>
      <c r="H45" s="264"/>
      <c r="I45" s="264"/>
      <c r="J45" s="264"/>
      <c r="K45" s="264"/>
      <c r="L45" s="264"/>
      <c r="M45" s="264"/>
      <c r="N45" s="264"/>
      <c r="O45" s="264"/>
    </row>
    <row r="46" spans="2:9" s="44" customFormat="1" ht="27.75" customHeight="1">
      <c r="B46" s="263" t="s">
        <v>114</v>
      </c>
      <c r="C46" s="264"/>
      <c r="D46" s="264"/>
      <c r="E46" s="264"/>
      <c r="F46" s="264"/>
      <c r="G46" s="264"/>
      <c r="H46" s="264"/>
      <c r="I46" s="264"/>
    </row>
    <row r="47" spans="2:9" s="44" customFormat="1" ht="27" customHeight="1">
      <c r="B47" s="263" t="s">
        <v>115</v>
      </c>
      <c r="C47" s="264"/>
      <c r="D47" s="264"/>
      <c r="E47" s="264"/>
      <c r="F47" s="264"/>
      <c r="G47" s="264"/>
      <c r="H47" s="264"/>
      <c r="I47" s="264"/>
    </row>
    <row r="48" spans="2:9" s="44" customFormat="1" ht="27" customHeight="1">
      <c r="B48" s="263" t="s">
        <v>116</v>
      </c>
      <c r="C48" s="264"/>
      <c r="D48" s="264"/>
      <c r="E48" s="264"/>
      <c r="F48" s="264"/>
      <c r="G48" s="264"/>
      <c r="H48" s="264"/>
      <c r="I48" s="264"/>
    </row>
    <row r="49" spans="2:9" s="44" customFormat="1" ht="38.25" customHeight="1">
      <c r="B49" s="263" t="s">
        <v>117</v>
      </c>
      <c r="C49" s="264"/>
      <c r="D49" s="264"/>
      <c r="E49" s="264"/>
      <c r="F49" s="264"/>
      <c r="G49" s="264"/>
      <c r="H49" s="264"/>
      <c r="I49" s="264"/>
    </row>
    <row r="50" spans="2:9" s="44" customFormat="1" ht="25.5" customHeight="1">
      <c r="B50" s="263" t="s">
        <v>118</v>
      </c>
      <c r="C50" s="264"/>
      <c r="D50" s="264"/>
      <c r="E50" s="264"/>
      <c r="F50" s="264"/>
      <c r="G50" s="264"/>
      <c r="H50" s="264"/>
      <c r="I50" s="264"/>
    </row>
    <row r="51" s="44" customFormat="1" ht="15" customHeight="1"/>
    <row r="52" s="44" customFormat="1" ht="15" customHeight="1">
      <c r="D52" s="245"/>
    </row>
    <row r="53" s="44" customFormat="1" ht="15" customHeight="1"/>
    <row r="54" s="44" customFormat="1" ht="15" customHeight="1"/>
    <row r="55" s="44" customFormat="1" ht="15" customHeight="1"/>
    <row r="56" s="44" customFormat="1" ht="15" customHeight="1"/>
    <row r="57" s="44" customFormat="1" ht="15" customHeight="1"/>
    <row r="58" s="44" customFormat="1" ht="15" customHeight="1"/>
    <row r="59" s="44" customFormat="1" ht="15" customHeight="1"/>
    <row r="60" s="44" customFormat="1" ht="15" customHeight="1"/>
    <row r="61" s="44" customFormat="1" ht="15" customHeight="1"/>
    <row r="62" s="44" customFormat="1" ht="15" customHeight="1"/>
    <row r="63" s="44" customFormat="1" ht="15" customHeight="1"/>
    <row r="64" s="44" customFormat="1" ht="15" customHeight="1"/>
    <row r="65" s="44" customFormat="1" ht="15" customHeight="1"/>
    <row r="66" s="44" customFormat="1" ht="15" customHeight="1"/>
    <row r="67" s="44" customFormat="1" ht="15" customHeight="1"/>
    <row r="68" s="44" customFormat="1" ht="15" customHeight="1"/>
    <row r="69" s="44" customFormat="1" ht="15" customHeight="1"/>
    <row r="70" s="44" customFormat="1" ht="15" customHeight="1"/>
    <row r="71" s="44" customFormat="1" ht="15" customHeight="1"/>
    <row r="72" s="44" customFormat="1" ht="15" customHeight="1"/>
    <row r="73" s="44" customFormat="1" ht="15" customHeight="1"/>
    <row r="74" s="44" customFormat="1" ht="15" customHeight="1"/>
    <row r="75" s="44" customFormat="1" ht="15" customHeight="1"/>
    <row r="76" s="44" customFormat="1" ht="15" customHeight="1"/>
    <row r="77" s="44" customFormat="1" ht="15" customHeight="1"/>
    <row r="78" s="44" customFormat="1" ht="15" customHeight="1"/>
    <row r="79" s="44" customFormat="1" ht="15" customHeight="1"/>
    <row r="80" s="44" customFormat="1" ht="15" customHeight="1"/>
    <row r="81" s="44" customFormat="1" ht="15" customHeight="1"/>
    <row r="82" s="44" customFormat="1" ht="15" customHeight="1"/>
    <row r="83" s="44" customFormat="1" ht="15" customHeight="1"/>
    <row r="84" s="44" customFormat="1" ht="15" customHeight="1"/>
    <row r="85" s="44" customFormat="1" ht="15" customHeight="1"/>
    <row r="86" s="44" customFormat="1" ht="15" customHeight="1"/>
    <row r="87" s="44" customFormat="1" ht="15" customHeight="1"/>
    <row r="88" s="44" customFormat="1" ht="15" customHeight="1"/>
    <row r="89" s="44" customFormat="1" ht="15" customHeight="1"/>
    <row r="90" s="44" customFormat="1" ht="15" customHeight="1"/>
    <row r="91" s="44" customFormat="1" ht="15" customHeight="1"/>
    <row r="92" s="44" customFormat="1" ht="15" customHeight="1"/>
    <row r="93" s="44" customFormat="1" ht="15" customHeight="1"/>
    <row r="94" s="44" customFormat="1" ht="15" customHeight="1"/>
    <row r="95" s="44" customFormat="1" ht="15" customHeight="1"/>
    <row r="96" s="44" customFormat="1" ht="15" customHeight="1"/>
    <row r="97" s="44" customFormat="1" ht="15" customHeight="1"/>
    <row r="98" s="44" customFormat="1" ht="15" customHeight="1"/>
    <row r="99" s="44" customFormat="1" ht="15" customHeight="1"/>
    <row r="100" s="44" customFormat="1" ht="15" customHeight="1"/>
    <row r="101" s="44" customFormat="1" ht="15" customHeight="1"/>
    <row r="102" s="44" customFormat="1" ht="15" customHeight="1"/>
    <row r="103" s="44" customFormat="1" ht="15" customHeight="1"/>
    <row r="104" s="44" customFormat="1" ht="15" customHeight="1"/>
    <row r="105" s="44" customFormat="1" ht="15" customHeight="1"/>
    <row r="106" s="44" customFormat="1" ht="15" customHeight="1"/>
    <row r="107" s="44" customFormat="1" ht="15" customHeight="1"/>
    <row r="108" s="44" customFormat="1" ht="15" customHeight="1"/>
    <row r="109" s="44" customFormat="1" ht="15" customHeight="1"/>
    <row r="110" s="44" customFormat="1" ht="15" customHeight="1"/>
    <row r="111" s="44" customFormat="1" ht="15" customHeight="1"/>
    <row r="112" s="44" customFormat="1" ht="15" customHeight="1"/>
    <row r="113" s="44" customFormat="1" ht="15" customHeight="1"/>
    <row r="114" s="44" customFormat="1" ht="15" customHeight="1"/>
    <row r="115" s="44" customFormat="1" ht="15" customHeight="1"/>
    <row r="116" s="44" customFormat="1" ht="15" customHeight="1"/>
    <row r="117" s="44" customFormat="1" ht="15" customHeight="1"/>
    <row r="118" s="44" customFormat="1" ht="15" customHeight="1"/>
    <row r="119" s="44" customFormat="1" ht="15" customHeight="1"/>
    <row r="120" s="44" customFormat="1" ht="15" customHeight="1"/>
    <row r="121" s="44" customFormat="1" ht="15" customHeight="1"/>
    <row r="122" s="44" customFormat="1" ht="15" customHeight="1"/>
    <row r="123" s="44" customFormat="1" ht="15" customHeight="1"/>
    <row r="124" s="44" customFormat="1" ht="15" customHeight="1"/>
    <row r="125" s="44" customFormat="1" ht="15" customHeight="1"/>
    <row r="126" s="44" customFormat="1" ht="15" customHeight="1"/>
    <row r="127" s="44" customFormat="1" ht="15" customHeight="1"/>
    <row r="128" s="44" customFormat="1" ht="15" customHeight="1"/>
    <row r="129" s="44" customFormat="1" ht="15" customHeight="1"/>
    <row r="130" s="44" customFormat="1" ht="15" customHeight="1"/>
    <row r="131" s="44" customFormat="1" ht="15" customHeight="1"/>
    <row r="132" s="44" customFormat="1" ht="15" customHeight="1"/>
    <row r="133" s="44" customFormat="1" ht="15" customHeight="1"/>
    <row r="134" s="44" customFormat="1" ht="15" customHeight="1"/>
    <row r="135" s="44" customFormat="1" ht="15" customHeight="1"/>
    <row r="136" s="44" customFormat="1" ht="15" customHeight="1"/>
    <row r="137" s="44" customFormat="1" ht="15" customHeight="1"/>
    <row r="138" s="44" customFormat="1" ht="15" customHeight="1"/>
    <row r="139" s="44" customFormat="1" ht="15" customHeight="1"/>
    <row r="140" s="44" customFormat="1" ht="15" customHeight="1"/>
    <row r="141" s="44" customFormat="1" ht="15" customHeight="1"/>
    <row r="142" s="44" customFormat="1" ht="15" customHeight="1"/>
    <row r="143" s="44" customFormat="1" ht="15" customHeight="1"/>
    <row r="144" s="44" customFormat="1" ht="15" customHeight="1"/>
    <row r="145" s="44" customFormat="1" ht="15" customHeight="1"/>
    <row r="146" s="44" customFormat="1" ht="15" customHeight="1"/>
    <row r="147" s="44" customFormat="1" ht="15" customHeight="1"/>
    <row r="148" s="44" customFormat="1" ht="15" customHeight="1"/>
    <row r="149" s="44" customFormat="1" ht="15" customHeight="1"/>
    <row r="150" s="44" customFormat="1" ht="15" customHeight="1"/>
    <row r="151" s="44" customFormat="1" ht="15" customHeight="1"/>
    <row r="152" s="44" customFormat="1" ht="15" customHeight="1"/>
    <row r="153" s="44" customFormat="1" ht="15" customHeight="1"/>
    <row r="154" s="44" customFormat="1" ht="15" customHeight="1"/>
    <row r="155" s="44" customFormat="1" ht="15" customHeight="1"/>
    <row r="156" s="44" customFormat="1" ht="15" customHeight="1"/>
    <row r="157" s="44" customFormat="1" ht="15" customHeight="1"/>
    <row r="158" s="44" customFormat="1" ht="15" customHeight="1"/>
    <row r="159" s="44" customFormat="1" ht="15" customHeight="1"/>
    <row r="160" s="44" customFormat="1" ht="15" customHeight="1"/>
    <row r="161" s="44" customFormat="1" ht="15" customHeight="1"/>
    <row r="162" s="44" customFormat="1" ht="15" customHeight="1"/>
    <row r="163" s="44" customFormat="1" ht="15" customHeight="1"/>
    <row r="164" s="44" customFormat="1" ht="15" customHeight="1"/>
    <row r="165" s="44" customFormat="1" ht="15" customHeight="1"/>
    <row r="166" s="44" customFormat="1" ht="15" customHeight="1"/>
    <row r="167" s="44" customFormat="1" ht="15" customHeight="1"/>
    <row r="168" s="44" customFormat="1" ht="15" customHeight="1"/>
    <row r="169" s="44" customFormat="1" ht="15" customHeight="1"/>
    <row r="170" s="44" customFormat="1" ht="15" customHeight="1"/>
    <row r="171" s="44" customFormat="1" ht="15" customHeight="1"/>
    <row r="172" s="44" customFormat="1" ht="15" customHeight="1"/>
    <row r="173" s="44" customFormat="1" ht="15" customHeight="1"/>
    <row r="174" s="44" customFormat="1" ht="15" customHeight="1"/>
    <row r="175" s="44" customFormat="1" ht="15" customHeight="1"/>
    <row r="176" s="44" customFormat="1" ht="15" customHeight="1"/>
    <row r="177" s="44" customFormat="1" ht="15" customHeight="1"/>
    <row r="178" s="44" customFormat="1" ht="15" customHeight="1"/>
    <row r="179" s="44" customFormat="1" ht="15" customHeight="1"/>
    <row r="180" s="44" customFormat="1" ht="15" customHeight="1"/>
    <row r="181" s="44" customFormat="1" ht="15" customHeight="1"/>
    <row r="182" s="44" customFormat="1" ht="15" customHeight="1"/>
    <row r="183" s="44" customFormat="1" ht="15" customHeight="1"/>
    <row r="184" s="44" customFormat="1" ht="15" customHeight="1"/>
    <row r="185" s="44" customFormat="1" ht="15" customHeight="1"/>
    <row r="186" s="44" customFormat="1" ht="15" customHeight="1"/>
    <row r="187" s="44" customFormat="1" ht="15" customHeight="1"/>
    <row r="188" s="44" customFormat="1" ht="15" customHeight="1"/>
    <row r="189" s="44" customFormat="1" ht="15" customHeight="1"/>
    <row r="190" s="44" customFormat="1" ht="15" customHeight="1"/>
    <row r="191" s="44" customFormat="1" ht="15" customHeight="1"/>
    <row r="192" s="44" customFormat="1" ht="15" customHeight="1"/>
    <row r="193" s="44" customFormat="1" ht="15" customHeight="1"/>
    <row r="194" s="44" customFormat="1" ht="15" customHeight="1"/>
    <row r="195" s="44" customFormat="1" ht="15" customHeight="1"/>
    <row r="196" s="44" customFormat="1" ht="15" customHeight="1"/>
    <row r="197" s="44" customFormat="1" ht="15" customHeight="1"/>
    <row r="198" s="44" customFormat="1" ht="15" customHeight="1"/>
    <row r="199" s="44" customFormat="1" ht="15" customHeight="1"/>
    <row r="200" s="44" customFormat="1" ht="15" customHeight="1"/>
    <row r="201" s="44" customFormat="1" ht="15" customHeight="1"/>
    <row r="202" s="44" customFormat="1" ht="15" customHeight="1"/>
    <row r="203" s="44" customFormat="1" ht="15" customHeight="1"/>
    <row r="204" s="44" customFormat="1" ht="15" customHeight="1"/>
    <row r="205" s="44" customFormat="1" ht="15" customHeight="1"/>
    <row r="206" s="44" customFormat="1" ht="15" customHeight="1"/>
    <row r="207" s="44" customFormat="1" ht="15" customHeight="1"/>
    <row r="208" s="44" customFormat="1" ht="15" customHeight="1"/>
    <row r="209" s="44" customFormat="1" ht="15" customHeight="1"/>
    <row r="210" s="44" customFormat="1" ht="15" customHeight="1"/>
    <row r="211" s="44" customFormat="1" ht="15" customHeight="1"/>
    <row r="212" s="44" customFormat="1" ht="15" customHeight="1"/>
    <row r="213" s="44" customFormat="1" ht="15" customHeight="1"/>
    <row r="214" s="44" customFormat="1" ht="15" customHeight="1"/>
    <row r="215" s="44" customFormat="1" ht="15" customHeight="1"/>
    <row r="216" s="44" customFormat="1" ht="15" customHeight="1"/>
    <row r="217" s="44" customFormat="1" ht="15" customHeight="1"/>
    <row r="218" s="44" customFormat="1" ht="15" customHeight="1"/>
    <row r="219" s="44" customFormat="1" ht="15" customHeight="1"/>
    <row r="220" s="44" customFormat="1" ht="15" customHeight="1"/>
    <row r="221" s="44" customFormat="1" ht="15" customHeight="1"/>
    <row r="222" s="44" customFormat="1" ht="15" customHeight="1"/>
    <row r="223" s="44" customFormat="1" ht="15" customHeight="1"/>
    <row r="224" s="44" customFormat="1" ht="15" customHeight="1"/>
    <row r="225" s="44" customFormat="1" ht="15" customHeight="1"/>
    <row r="226" s="44" customFormat="1" ht="15" customHeight="1"/>
    <row r="227" s="44" customFormat="1" ht="15" customHeight="1"/>
    <row r="228" s="44" customFormat="1" ht="15" customHeight="1"/>
    <row r="229" s="44" customFormat="1" ht="15" customHeight="1"/>
    <row r="230" s="44" customFormat="1" ht="15" customHeight="1"/>
    <row r="231" s="44" customFormat="1" ht="15" customHeight="1"/>
    <row r="232" s="44" customFormat="1" ht="15" customHeight="1"/>
    <row r="233" s="44" customFormat="1" ht="15" customHeight="1"/>
    <row r="234" s="44" customFormat="1" ht="15" customHeight="1"/>
    <row r="235" s="44" customFormat="1" ht="15" customHeight="1"/>
    <row r="236" s="44" customFormat="1" ht="15" customHeight="1"/>
    <row r="237" s="44" customFormat="1" ht="15" customHeight="1"/>
    <row r="238" s="44" customFormat="1" ht="15" customHeight="1"/>
    <row r="239" s="44" customFormat="1" ht="15" customHeight="1"/>
    <row r="240" s="44" customFormat="1" ht="15" customHeight="1"/>
    <row r="241" s="44" customFormat="1" ht="15" customHeight="1"/>
    <row r="242" s="44" customFormat="1" ht="15" customHeight="1"/>
    <row r="243" s="44" customFormat="1" ht="15" customHeight="1"/>
    <row r="244" s="44" customFormat="1" ht="15" customHeight="1"/>
    <row r="245" s="44" customFormat="1" ht="15" customHeight="1"/>
    <row r="246" s="44" customFormat="1" ht="15" customHeight="1"/>
    <row r="247" s="44" customFormat="1" ht="15" customHeight="1"/>
    <row r="248" s="44" customFormat="1" ht="15" customHeight="1"/>
    <row r="249" s="44" customFormat="1" ht="15" customHeight="1"/>
    <row r="250" s="44" customFormat="1" ht="15" customHeight="1"/>
    <row r="251" s="44" customFormat="1" ht="15" customHeight="1"/>
    <row r="252" s="44" customFormat="1" ht="15" customHeight="1"/>
    <row r="253" s="44" customFormat="1" ht="15" customHeight="1"/>
    <row r="254" s="44" customFormat="1" ht="15" customHeight="1"/>
    <row r="255" s="44" customFormat="1" ht="15" customHeight="1"/>
    <row r="256" s="44" customFormat="1" ht="15" customHeight="1"/>
    <row r="257" s="44" customFormat="1" ht="15" customHeight="1"/>
    <row r="258" s="44" customFormat="1" ht="15" customHeight="1"/>
    <row r="259" s="44" customFormat="1" ht="15" customHeight="1"/>
    <row r="260" s="44" customFormat="1" ht="15" customHeight="1"/>
    <row r="261" s="44" customFormat="1" ht="15" customHeight="1"/>
    <row r="262" s="44" customFormat="1" ht="15" customHeight="1"/>
    <row r="263" s="44" customFormat="1" ht="15" customHeight="1"/>
    <row r="264" s="44" customFormat="1" ht="15" customHeight="1"/>
    <row r="265" s="44" customFormat="1" ht="15" customHeight="1"/>
    <row r="266" s="44" customFormat="1" ht="15" customHeight="1"/>
    <row r="267" s="44" customFormat="1" ht="15" customHeight="1"/>
    <row r="268" s="44" customFormat="1" ht="15" customHeight="1"/>
    <row r="269" s="44" customFormat="1" ht="15" customHeight="1"/>
    <row r="270" s="44" customFormat="1" ht="15" customHeight="1"/>
    <row r="271" s="44" customFormat="1" ht="15" customHeight="1"/>
    <row r="272" s="44" customFormat="1" ht="15" customHeight="1"/>
    <row r="273" s="44" customFormat="1" ht="15" customHeight="1"/>
    <row r="274" s="44" customFormat="1" ht="15" customHeight="1"/>
    <row r="275" s="44" customFormat="1" ht="15" customHeight="1"/>
    <row r="276" s="44" customFormat="1" ht="15" customHeight="1"/>
    <row r="277" s="44" customFormat="1" ht="15" customHeight="1"/>
    <row r="278" s="44" customFormat="1" ht="15" customHeight="1"/>
    <row r="279" s="44" customFormat="1" ht="15" customHeight="1"/>
    <row r="280" s="44" customFormat="1" ht="15" customHeight="1"/>
    <row r="281" s="44" customFormat="1" ht="15" customHeight="1"/>
    <row r="282" s="44" customFormat="1" ht="15" customHeight="1"/>
    <row r="283" s="44" customFormat="1" ht="15" customHeight="1"/>
    <row r="284" s="44" customFormat="1" ht="15" customHeight="1"/>
    <row r="285" s="44" customFormat="1" ht="15" customHeight="1"/>
    <row r="286" s="44" customFormat="1" ht="15" customHeight="1"/>
    <row r="287" s="44" customFormat="1" ht="15" customHeight="1"/>
    <row r="288" s="44" customFormat="1" ht="15" customHeight="1"/>
    <row r="289" s="44" customFormat="1" ht="15" customHeight="1"/>
    <row r="290" s="44" customFormat="1" ht="15" customHeight="1"/>
    <row r="291" s="44" customFormat="1" ht="15" customHeight="1"/>
    <row r="292" s="44" customFormat="1" ht="15" customHeight="1"/>
    <row r="293" s="44" customFormat="1" ht="15" customHeight="1"/>
    <row r="294" s="44" customFormat="1" ht="15" customHeight="1"/>
    <row r="295" s="44" customFormat="1" ht="15" customHeight="1"/>
    <row r="296" s="44" customFormat="1" ht="15" customHeight="1"/>
    <row r="297" s="44" customFormat="1" ht="15" customHeight="1"/>
    <row r="298" s="44" customFormat="1" ht="15" customHeight="1"/>
    <row r="299" s="44" customFormat="1" ht="15" customHeight="1"/>
    <row r="300" s="44" customFormat="1" ht="15" customHeight="1"/>
    <row r="301" s="44" customFormat="1" ht="15" customHeight="1"/>
    <row r="302" s="44" customFormat="1" ht="15" customHeight="1"/>
    <row r="303" s="44" customFormat="1" ht="15" customHeight="1"/>
    <row r="304" s="44" customFormat="1" ht="15" customHeight="1"/>
    <row r="305" s="44" customFormat="1" ht="15" customHeight="1"/>
    <row r="306" s="44" customFormat="1" ht="15" customHeight="1"/>
    <row r="307" s="44" customFormat="1" ht="15" customHeight="1"/>
    <row r="308" s="44" customFormat="1" ht="15" customHeight="1"/>
    <row r="309" s="44" customFormat="1" ht="15" customHeight="1"/>
    <row r="310" s="44" customFormat="1" ht="15" customHeight="1"/>
    <row r="311" s="44" customFormat="1" ht="15" customHeight="1"/>
    <row r="312" s="44" customFormat="1" ht="15" customHeight="1"/>
    <row r="313" s="44" customFormat="1" ht="15" customHeight="1"/>
    <row r="314" s="44" customFormat="1" ht="15" customHeight="1"/>
    <row r="315" s="44" customFormat="1" ht="15" customHeight="1"/>
    <row r="316" s="44" customFormat="1" ht="15" customHeight="1"/>
    <row r="317" s="44" customFormat="1" ht="15" customHeight="1"/>
    <row r="318" s="44" customFormat="1" ht="15" customHeight="1"/>
    <row r="319" s="44" customFormat="1" ht="15" customHeight="1"/>
    <row r="320" s="44" customFormat="1" ht="15" customHeight="1"/>
    <row r="321" s="44" customFormat="1" ht="15" customHeight="1"/>
    <row r="322" s="44" customFormat="1" ht="15" customHeight="1"/>
    <row r="323" s="44" customFormat="1" ht="15" customHeight="1"/>
    <row r="324" s="44" customFormat="1" ht="15" customHeight="1"/>
    <row r="325" s="44" customFormat="1" ht="15" customHeight="1"/>
    <row r="326" s="44" customFormat="1" ht="15" customHeight="1"/>
    <row r="327" spans="1:7" ht="15" customHeight="1">
      <c r="A327" s="44"/>
      <c r="B327" s="44"/>
      <c r="C327" s="44"/>
      <c r="D327" s="44"/>
      <c r="E327" s="44"/>
      <c r="F327" s="44"/>
      <c r="G327" s="44"/>
    </row>
    <row r="328" spans="1:7" ht="15" customHeight="1">
      <c r="A328" s="44"/>
      <c r="B328" s="44"/>
      <c r="C328" s="44"/>
      <c r="D328" s="44"/>
      <c r="E328" s="44"/>
      <c r="F328" s="44"/>
      <c r="G328" s="44"/>
    </row>
    <row r="329" spans="1:7" ht="15" customHeight="1">
      <c r="A329" s="44"/>
      <c r="B329" s="44"/>
      <c r="C329" s="44"/>
      <c r="D329" s="44"/>
      <c r="E329" s="44"/>
      <c r="F329" s="44"/>
      <c r="G329" s="44"/>
    </row>
  </sheetData>
  <sheetProtection/>
  <mergeCells count="8">
    <mergeCell ref="B48:I48"/>
    <mergeCell ref="B49:I49"/>
    <mergeCell ref="B50:I50"/>
    <mergeCell ref="B45:O45"/>
    <mergeCell ref="B32:J32"/>
    <mergeCell ref="B31:L31"/>
    <mergeCell ref="B46:I46"/>
    <mergeCell ref="B47:I47"/>
  </mergeCells>
  <printOptions/>
  <pageMargins left="0.7" right="0.17" top="0.38" bottom="0.34" header="0.23" footer="0.17"/>
  <pageSetup fitToHeight="1" fitToWidth="1" horizontalDpi="300" verticalDpi="300" orientation="landscape" paperSize="9" scale="74"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60"/>
  <sheetViews>
    <sheetView showGridLines="0" zoomScalePageLayoutView="0" workbookViewId="0" topLeftCell="A22">
      <selection activeCell="F36" sqref="F36"/>
    </sheetView>
  </sheetViews>
  <sheetFormatPr defaultColWidth="9.140625" defaultRowHeight="12.75"/>
  <cols>
    <col min="1" max="1" width="3.00390625" style="135" customWidth="1"/>
    <col min="2" max="2" width="8.57421875" style="135" customWidth="1"/>
    <col min="3" max="3" width="17.7109375" style="135" customWidth="1"/>
    <col min="4" max="4" width="36.8515625" style="135" customWidth="1"/>
    <col min="5" max="16" width="10.7109375" style="135" customWidth="1"/>
    <col min="17" max="17" width="11.00390625" style="135" customWidth="1"/>
    <col min="18" max="16384" width="9.140625" style="135" customWidth="1"/>
  </cols>
  <sheetData>
    <row r="1" ht="12.75">
      <c r="A1" s="134" t="s">
        <v>13</v>
      </c>
    </row>
    <row r="2" s="44" customFormat="1" ht="15" customHeight="1"/>
    <row r="3" s="44" customFormat="1" ht="15" customHeight="1">
      <c r="B3" s="118" t="str">
        <f>+CONCATENATE('1. Naslovna strana'!B13," ",'1. Naslovna strana'!E13)</f>
        <v>Назив јавног снабдевача: </v>
      </c>
    </row>
    <row r="4" s="44" customFormat="1" ht="15" customHeight="1">
      <c r="B4" s="138" t="str">
        <f>+CONCATENATE('1. Naslovna strana'!B10," ",'1. Naslovna strana'!E10)</f>
        <v>Енергетска делатност: Јавно снабдевање природним гасом</v>
      </c>
    </row>
    <row r="5" spans="2:9" s="139" customFormat="1" ht="15" customHeight="1">
      <c r="B5" s="137" t="str">
        <f>+CONCATENATE('1. Naslovna strana'!B27," ",'1. Naslovna strana'!E27)</f>
        <v>Датум обраде: </v>
      </c>
      <c r="C5" s="140"/>
      <c r="I5" s="135"/>
    </row>
    <row r="6" spans="2:6" s="139" customFormat="1" ht="15" customHeight="1">
      <c r="B6" s="137"/>
      <c r="C6" s="140"/>
      <c r="D6" s="272"/>
      <c r="E6" s="272"/>
      <c r="F6" s="141"/>
    </row>
    <row r="7" spans="2:20" ht="12.75">
      <c r="B7" s="271"/>
      <c r="C7" s="271"/>
      <c r="D7" s="271"/>
      <c r="E7" s="271"/>
      <c r="F7" s="271"/>
      <c r="G7" s="273"/>
      <c r="H7" s="273"/>
      <c r="I7" s="273"/>
      <c r="J7" s="273"/>
      <c r="K7" s="273"/>
      <c r="L7" s="273"/>
      <c r="M7" s="273"/>
      <c r="N7" s="273"/>
      <c r="O7" s="273"/>
      <c r="P7" s="273"/>
      <c r="Q7" s="273"/>
      <c r="R7" s="273"/>
      <c r="S7" s="273"/>
      <c r="T7" s="273"/>
    </row>
    <row r="8" spans="2:21" ht="12.75">
      <c r="B8" s="271" t="str">
        <f>CONCATENATE("Табела ГT-22-2.1. Реализована продаја природног гаса крајњим купцима за"," ",'1. Naslovna strana'!E17,". годину")</f>
        <v>Табела ГT-22-2.1. Реализована продаја природног гаса крајњим купцима за 2023. годину</v>
      </c>
      <c r="C8" s="271"/>
      <c r="D8" s="271"/>
      <c r="E8" s="271"/>
      <c r="F8" s="271"/>
      <c r="G8" s="271"/>
      <c r="H8" s="271"/>
      <c r="I8" s="271"/>
      <c r="J8" s="271"/>
      <c r="K8" s="271"/>
      <c r="L8" s="271"/>
      <c r="M8" s="271"/>
      <c r="N8" s="271"/>
      <c r="O8" s="271"/>
      <c r="P8" s="271"/>
      <c r="Q8" s="271"/>
      <c r="R8" s="271"/>
      <c r="S8" s="271"/>
      <c r="T8" s="271"/>
      <c r="U8" s="271"/>
    </row>
    <row r="9" ht="4.5" customHeight="1"/>
    <row r="10" ht="4.5" customHeight="1" thickBot="1"/>
    <row r="11" spans="2:17" ht="74.25" customHeight="1" thickTop="1">
      <c r="B11" s="283" t="s">
        <v>15</v>
      </c>
      <c r="C11" s="267" t="s">
        <v>83</v>
      </c>
      <c r="D11" s="269" t="s">
        <v>82</v>
      </c>
      <c r="E11" s="274" t="s">
        <v>129</v>
      </c>
      <c r="F11" s="275"/>
      <c r="G11" s="275"/>
      <c r="H11" s="275"/>
      <c r="I11" s="275"/>
      <c r="J11" s="275"/>
      <c r="K11" s="275"/>
      <c r="L11" s="275"/>
      <c r="M11" s="275"/>
      <c r="N11" s="275"/>
      <c r="O11" s="275"/>
      <c r="P11" s="275"/>
      <c r="Q11" s="276"/>
    </row>
    <row r="12" spans="2:17" ht="18" customHeight="1" thickBot="1">
      <c r="B12" s="284"/>
      <c r="C12" s="268"/>
      <c r="D12" s="270"/>
      <c r="E12" s="142" t="s">
        <v>63</v>
      </c>
      <c r="F12" s="143" t="s">
        <v>64</v>
      </c>
      <c r="G12" s="143" t="s">
        <v>65</v>
      </c>
      <c r="H12" s="143" t="s">
        <v>66</v>
      </c>
      <c r="I12" s="143" t="s">
        <v>67</v>
      </c>
      <c r="J12" s="143" t="s">
        <v>68</v>
      </c>
      <c r="K12" s="143" t="s">
        <v>69</v>
      </c>
      <c r="L12" s="143" t="s">
        <v>70</v>
      </c>
      <c r="M12" s="144" t="s">
        <v>71</v>
      </c>
      <c r="N12" s="145" t="s">
        <v>72</v>
      </c>
      <c r="O12" s="143" t="s">
        <v>73</v>
      </c>
      <c r="P12" s="146" t="s">
        <v>74</v>
      </c>
      <c r="Q12" s="147" t="s">
        <v>75</v>
      </c>
    </row>
    <row r="13" spans="2:22" ht="19.5" customHeight="1" thickBot="1" thickTop="1">
      <c r="B13" s="148" t="s">
        <v>14</v>
      </c>
      <c r="C13" s="149"/>
      <c r="D13" s="150" t="s">
        <v>47</v>
      </c>
      <c r="E13" s="224">
        <f>E14+E21</f>
        <v>0</v>
      </c>
      <c r="F13" s="224">
        <f aca="true" t="shared" si="0" ref="F13:M13">F14+F21</f>
        <v>0</v>
      </c>
      <c r="G13" s="224">
        <f t="shared" si="0"/>
        <v>0</v>
      </c>
      <c r="H13" s="224">
        <f t="shared" si="0"/>
        <v>0</v>
      </c>
      <c r="I13" s="224">
        <f t="shared" si="0"/>
        <v>0</v>
      </c>
      <c r="J13" s="224">
        <f t="shared" si="0"/>
        <v>0</v>
      </c>
      <c r="K13" s="224">
        <f t="shared" si="0"/>
        <v>0</v>
      </c>
      <c r="L13" s="224">
        <f t="shared" si="0"/>
        <v>0</v>
      </c>
      <c r="M13" s="224">
        <f t="shared" si="0"/>
        <v>0</v>
      </c>
      <c r="N13" s="151">
        <f>N14+N21</f>
        <v>0</v>
      </c>
      <c r="O13" s="151">
        <f>O14+O21</f>
        <v>0</v>
      </c>
      <c r="P13" s="152">
        <f>P14+P21</f>
        <v>0</v>
      </c>
      <c r="Q13" s="153">
        <f>Q14+Q21</f>
        <v>0</v>
      </c>
      <c r="U13" s="154"/>
      <c r="V13" s="154"/>
    </row>
    <row r="14" spans="2:22" ht="18" customHeight="1" thickTop="1">
      <c r="B14" s="155" t="s">
        <v>26</v>
      </c>
      <c r="C14" s="156" t="s">
        <v>45</v>
      </c>
      <c r="D14" s="157" t="s">
        <v>81</v>
      </c>
      <c r="E14" s="225">
        <f>E15+E18+E19+E20</f>
        <v>0</v>
      </c>
      <c r="F14" s="225">
        <f aca="true" t="shared" si="1" ref="F14:M14">F15+F18+F19+F20</f>
        <v>0</v>
      </c>
      <c r="G14" s="225">
        <f t="shared" si="1"/>
        <v>0</v>
      </c>
      <c r="H14" s="225">
        <f t="shared" si="1"/>
        <v>0</v>
      </c>
      <c r="I14" s="225">
        <f t="shared" si="1"/>
        <v>0</v>
      </c>
      <c r="J14" s="225">
        <f t="shared" si="1"/>
        <v>0</v>
      </c>
      <c r="K14" s="225">
        <f t="shared" si="1"/>
        <v>0</v>
      </c>
      <c r="L14" s="225">
        <f t="shared" si="1"/>
        <v>0</v>
      </c>
      <c r="M14" s="225">
        <f t="shared" si="1"/>
        <v>0</v>
      </c>
      <c r="N14" s="158">
        <f>N15+N18+N19+N20</f>
        <v>0</v>
      </c>
      <c r="O14" s="158">
        <f>O15+O18+O19+O20</f>
        <v>0</v>
      </c>
      <c r="P14" s="159">
        <f>P15+P18+P19+P20</f>
        <v>0</v>
      </c>
      <c r="Q14" s="160">
        <f>Q15+Q18+Q19+Q20</f>
        <v>0</v>
      </c>
      <c r="U14" s="154"/>
      <c r="V14" s="154"/>
    </row>
    <row r="15" spans="2:22" ht="12.75">
      <c r="B15" s="161" t="s">
        <v>28</v>
      </c>
      <c r="C15" s="162"/>
      <c r="D15" s="163" t="s">
        <v>49</v>
      </c>
      <c r="E15" s="226">
        <f>E16+E17</f>
        <v>0</v>
      </c>
      <c r="F15" s="226">
        <f aca="true" t="shared" si="2" ref="F15:M15">F16+F17</f>
        <v>0</v>
      </c>
      <c r="G15" s="226">
        <f t="shared" si="2"/>
        <v>0</v>
      </c>
      <c r="H15" s="226">
        <f t="shared" si="2"/>
        <v>0</v>
      </c>
      <c r="I15" s="226">
        <f t="shared" si="2"/>
        <v>0</v>
      </c>
      <c r="J15" s="226">
        <f t="shared" si="2"/>
        <v>0</v>
      </c>
      <c r="K15" s="226">
        <f t="shared" si="2"/>
        <v>0</v>
      </c>
      <c r="L15" s="226">
        <f t="shared" si="2"/>
        <v>0</v>
      </c>
      <c r="M15" s="226">
        <f t="shared" si="2"/>
        <v>0</v>
      </c>
      <c r="N15" s="164">
        <f>N16+N17</f>
        <v>0</v>
      </c>
      <c r="O15" s="164">
        <f>O16+O17</f>
        <v>0</v>
      </c>
      <c r="P15" s="165">
        <f>P16+P17</f>
        <v>0</v>
      </c>
      <c r="Q15" s="166">
        <f>Q16+Q17</f>
        <v>0</v>
      </c>
      <c r="U15" s="154"/>
      <c r="V15" s="154"/>
    </row>
    <row r="16" spans="2:22" ht="12.75" customHeight="1">
      <c r="B16" s="167" t="s">
        <v>56</v>
      </c>
      <c r="C16" s="278" t="s">
        <v>84</v>
      </c>
      <c r="D16" s="168" t="s">
        <v>37</v>
      </c>
      <c r="E16" s="23"/>
      <c r="F16" s="23"/>
      <c r="G16" s="23"/>
      <c r="H16" s="23"/>
      <c r="I16" s="23"/>
      <c r="J16" s="23"/>
      <c r="K16" s="23"/>
      <c r="L16" s="23"/>
      <c r="M16" s="23"/>
      <c r="N16" s="23"/>
      <c r="O16" s="23"/>
      <c r="P16" s="23"/>
      <c r="Q16" s="166">
        <f aca="true" t="shared" si="3" ref="Q16:Q24">SUM(E16:P16)</f>
        <v>0</v>
      </c>
      <c r="U16" s="171"/>
      <c r="V16" s="171"/>
    </row>
    <row r="17" spans="2:22" ht="12.75" customHeight="1">
      <c r="B17" s="167" t="s">
        <v>57</v>
      </c>
      <c r="C17" s="278"/>
      <c r="D17" s="168" t="s">
        <v>38</v>
      </c>
      <c r="E17" s="23"/>
      <c r="F17" s="23"/>
      <c r="G17" s="23"/>
      <c r="H17" s="23"/>
      <c r="I17" s="23"/>
      <c r="J17" s="23"/>
      <c r="K17" s="23"/>
      <c r="L17" s="23"/>
      <c r="M17" s="23"/>
      <c r="N17" s="23"/>
      <c r="O17" s="23"/>
      <c r="P17" s="172"/>
      <c r="Q17" s="166">
        <f t="shared" si="3"/>
        <v>0</v>
      </c>
      <c r="U17" s="171"/>
      <c r="V17" s="171"/>
    </row>
    <row r="18" spans="2:22" ht="12.75" customHeight="1">
      <c r="B18" s="173" t="s">
        <v>53</v>
      </c>
      <c r="C18" s="278"/>
      <c r="D18" s="174" t="s">
        <v>39</v>
      </c>
      <c r="E18" s="23"/>
      <c r="F18" s="23"/>
      <c r="G18" s="23"/>
      <c r="H18" s="23"/>
      <c r="I18" s="23"/>
      <c r="J18" s="23"/>
      <c r="K18" s="23"/>
      <c r="L18" s="23"/>
      <c r="M18" s="23"/>
      <c r="N18" s="23"/>
      <c r="O18" s="23"/>
      <c r="P18" s="172"/>
      <c r="Q18" s="166">
        <f t="shared" si="3"/>
        <v>0</v>
      </c>
      <c r="U18" s="171"/>
      <c r="V18" s="171"/>
    </row>
    <row r="19" spans="2:22" ht="12.75" customHeight="1">
      <c r="B19" s="173" t="s">
        <v>54</v>
      </c>
      <c r="C19" s="278"/>
      <c r="D19" s="175" t="s">
        <v>40</v>
      </c>
      <c r="E19" s="23"/>
      <c r="F19" s="23"/>
      <c r="G19" s="23"/>
      <c r="H19" s="23"/>
      <c r="I19" s="23"/>
      <c r="J19" s="23"/>
      <c r="K19" s="23"/>
      <c r="L19" s="23"/>
      <c r="M19" s="23"/>
      <c r="N19" s="23"/>
      <c r="O19" s="23"/>
      <c r="P19" s="172"/>
      <c r="Q19" s="166">
        <f t="shared" si="3"/>
        <v>0</v>
      </c>
      <c r="U19" s="171"/>
      <c r="V19" s="171"/>
    </row>
    <row r="20" spans="2:22" ht="13.5" thickBot="1">
      <c r="B20" s="173" t="s">
        <v>55</v>
      </c>
      <c r="C20" s="279"/>
      <c r="D20" s="176" t="s">
        <v>41</v>
      </c>
      <c r="E20" s="23"/>
      <c r="F20" s="23"/>
      <c r="G20" s="23"/>
      <c r="H20" s="23"/>
      <c r="I20" s="23"/>
      <c r="J20" s="23"/>
      <c r="K20" s="23"/>
      <c r="L20" s="23"/>
      <c r="M20" s="23"/>
      <c r="N20" s="177"/>
      <c r="O20" s="177"/>
      <c r="P20" s="178"/>
      <c r="Q20" s="166">
        <f t="shared" si="3"/>
        <v>0</v>
      </c>
      <c r="U20" s="171"/>
      <c r="V20" s="171"/>
    </row>
    <row r="21" spans="2:22" ht="18" customHeight="1" thickTop="1">
      <c r="B21" s="155" t="s">
        <v>27</v>
      </c>
      <c r="C21" s="156" t="s">
        <v>46</v>
      </c>
      <c r="D21" s="157" t="s">
        <v>48</v>
      </c>
      <c r="E21" s="227">
        <f>SUM(E22:E24)</f>
        <v>0</v>
      </c>
      <c r="F21" s="227">
        <f aca="true" t="shared" si="4" ref="F21:M21">SUM(F22:F24)</f>
        <v>0</v>
      </c>
      <c r="G21" s="227">
        <f t="shared" si="4"/>
        <v>0</v>
      </c>
      <c r="H21" s="227">
        <f t="shared" si="4"/>
        <v>0</v>
      </c>
      <c r="I21" s="227">
        <f t="shared" si="4"/>
        <v>0</v>
      </c>
      <c r="J21" s="227">
        <f t="shared" si="4"/>
        <v>0</v>
      </c>
      <c r="K21" s="227">
        <f t="shared" si="4"/>
        <v>0</v>
      </c>
      <c r="L21" s="227">
        <f t="shared" si="4"/>
        <v>0</v>
      </c>
      <c r="M21" s="227">
        <f t="shared" si="4"/>
        <v>0</v>
      </c>
      <c r="N21" s="179">
        <f>SUM(N22:N24)</f>
        <v>0</v>
      </c>
      <c r="O21" s="179">
        <f>SUM(O22:O24)</f>
        <v>0</v>
      </c>
      <c r="P21" s="180">
        <f>SUM(P22:P24)</f>
        <v>0</v>
      </c>
      <c r="Q21" s="181">
        <f t="shared" si="3"/>
        <v>0</v>
      </c>
      <c r="U21" s="154"/>
      <c r="V21" s="154"/>
    </row>
    <row r="22" spans="2:22" ht="12.75" customHeight="1">
      <c r="B22" s="182" t="s">
        <v>58</v>
      </c>
      <c r="C22" s="277" t="s">
        <v>85</v>
      </c>
      <c r="D22" s="183" t="s">
        <v>42</v>
      </c>
      <c r="E22" s="184"/>
      <c r="F22" s="184"/>
      <c r="G22" s="184"/>
      <c r="H22" s="184"/>
      <c r="I22" s="184"/>
      <c r="J22" s="184"/>
      <c r="K22" s="184"/>
      <c r="L22" s="184"/>
      <c r="M22" s="184"/>
      <c r="N22" s="184"/>
      <c r="O22" s="184"/>
      <c r="P22" s="185"/>
      <c r="Q22" s="186">
        <f t="shared" si="3"/>
        <v>0</v>
      </c>
      <c r="U22" s="286"/>
      <c r="V22" s="171"/>
    </row>
    <row r="23" spans="2:22" ht="12.75" customHeight="1">
      <c r="B23" s="187" t="s">
        <v>59</v>
      </c>
      <c r="C23" s="287"/>
      <c r="D23" s="163" t="s">
        <v>43</v>
      </c>
      <c r="E23" s="169"/>
      <c r="F23" s="169"/>
      <c r="G23" s="169"/>
      <c r="H23" s="169"/>
      <c r="I23" s="169"/>
      <c r="J23" s="169"/>
      <c r="K23" s="169"/>
      <c r="L23" s="169"/>
      <c r="M23" s="169"/>
      <c r="N23" s="169"/>
      <c r="O23" s="169"/>
      <c r="P23" s="170"/>
      <c r="Q23" s="166">
        <f t="shared" si="3"/>
        <v>0</v>
      </c>
      <c r="U23" s="286"/>
      <c r="V23" s="171"/>
    </row>
    <row r="24" spans="2:22" ht="13.5" customHeight="1" thickBot="1">
      <c r="B24" s="188" t="s">
        <v>60</v>
      </c>
      <c r="C24" s="288"/>
      <c r="D24" s="189" t="s">
        <v>44</v>
      </c>
      <c r="E24" s="177"/>
      <c r="F24" s="177"/>
      <c r="G24" s="177"/>
      <c r="H24" s="177"/>
      <c r="I24" s="177"/>
      <c r="J24" s="177"/>
      <c r="K24" s="177"/>
      <c r="L24" s="177"/>
      <c r="M24" s="177"/>
      <c r="N24" s="177"/>
      <c r="O24" s="177"/>
      <c r="P24" s="178"/>
      <c r="Q24" s="190">
        <f t="shared" si="3"/>
        <v>0</v>
      </c>
      <c r="U24" s="286"/>
      <c r="V24" s="171"/>
    </row>
    <row r="25" spans="2:19" ht="13.5" thickTop="1">
      <c r="B25" s="207"/>
      <c r="C25" s="208"/>
      <c r="D25" s="209"/>
      <c r="E25" s="209"/>
      <c r="F25" s="209"/>
      <c r="G25" s="209"/>
      <c r="H25" s="209"/>
      <c r="I25" s="209"/>
      <c r="J25" s="209"/>
      <c r="K25" s="209"/>
      <c r="L25" s="209"/>
      <c r="M25" s="209"/>
      <c r="N25" s="209"/>
      <c r="O25" s="209"/>
      <c r="P25" s="209"/>
      <c r="R25" s="210"/>
      <c r="S25" s="171"/>
    </row>
    <row r="27" spans="2:21" ht="12.75">
      <c r="B27" s="271" t="str">
        <f>CONCATENATE("Табела ГT-22-2.2. Реализовани капацитети за"," ",'1. Naslovna strana'!E17,". годину")</f>
        <v>Табела ГT-22-2.2. Реализовани капацитети за 2023. годину</v>
      </c>
      <c r="C27" s="271"/>
      <c r="D27" s="271"/>
      <c r="E27" s="271"/>
      <c r="F27" s="271"/>
      <c r="G27" s="271"/>
      <c r="H27" s="271"/>
      <c r="I27" s="271"/>
      <c r="J27" s="271"/>
      <c r="K27" s="271"/>
      <c r="L27" s="271"/>
      <c r="M27" s="271"/>
      <c r="N27" s="271"/>
      <c r="O27" s="271"/>
      <c r="P27" s="271"/>
      <c r="Q27" s="271"/>
      <c r="R27" s="271"/>
      <c r="S27" s="271"/>
      <c r="T27" s="271"/>
      <c r="U27" s="271"/>
    </row>
    <row r="28" spans="3:17" s="47" customFormat="1" ht="4.5" customHeight="1">
      <c r="C28" s="191"/>
      <c r="D28" s="192"/>
      <c r="E28" s="193"/>
      <c r="F28" s="194"/>
      <c r="G28" s="193"/>
      <c r="H28" s="193"/>
      <c r="I28" s="193"/>
      <c r="J28" s="193"/>
      <c r="K28" s="193"/>
      <c r="L28" s="193"/>
      <c r="M28" s="193"/>
      <c r="N28" s="193"/>
      <c r="O28" s="193"/>
      <c r="P28" s="195"/>
      <c r="Q28" s="196"/>
    </row>
    <row r="29" spans="3:17" s="47" customFormat="1" ht="4.5" customHeight="1" thickBot="1">
      <c r="C29" s="191"/>
      <c r="D29" s="192"/>
      <c r="E29" s="193"/>
      <c r="F29" s="194"/>
      <c r="G29" s="193"/>
      <c r="H29" s="193"/>
      <c r="I29" s="193"/>
      <c r="J29" s="193"/>
      <c r="K29" s="193"/>
      <c r="L29" s="193"/>
      <c r="M29" s="193"/>
      <c r="N29" s="193"/>
      <c r="O29" s="193"/>
      <c r="P29" s="195"/>
      <c r="Q29" s="196"/>
    </row>
    <row r="30" spans="2:17" ht="74.25" customHeight="1" thickTop="1">
      <c r="B30" s="283" t="s">
        <v>15</v>
      </c>
      <c r="C30" s="267" t="s">
        <v>83</v>
      </c>
      <c r="D30" s="269" t="s">
        <v>82</v>
      </c>
      <c r="E30" s="280" t="s">
        <v>131</v>
      </c>
      <c r="F30" s="275"/>
      <c r="G30" s="275"/>
      <c r="H30" s="275"/>
      <c r="I30" s="275"/>
      <c r="J30" s="275"/>
      <c r="K30" s="275"/>
      <c r="L30" s="275"/>
      <c r="M30" s="275"/>
      <c r="N30" s="275"/>
      <c r="O30" s="275"/>
      <c r="P30" s="285"/>
      <c r="Q30" s="289" t="s">
        <v>119</v>
      </c>
    </row>
    <row r="31" spans="2:17" ht="18" customHeight="1" thickBot="1">
      <c r="B31" s="284"/>
      <c r="C31" s="268"/>
      <c r="D31" s="270"/>
      <c r="E31" s="197" t="s">
        <v>63</v>
      </c>
      <c r="F31" s="143" t="s">
        <v>64</v>
      </c>
      <c r="G31" s="143" t="s">
        <v>65</v>
      </c>
      <c r="H31" s="143" t="s">
        <v>66</v>
      </c>
      <c r="I31" s="143" t="s">
        <v>67</v>
      </c>
      <c r="J31" s="143" t="s">
        <v>68</v>
      </c>
      <c r="K31" s="143" t="s">
        <v>69</v>
      </c>
      <c r="L31" s="143" t="s">
        <v>70</v>
      </c>
      <c r="M31" s="144" t="s">
        <v>71</v>
      </c>
      <c r="N31" s="145" t="s">
        <v>72</v>
      </c>
      <c r="O31" s="143" t="s">
        <v>73</v>
      </c>
      <c r="P31" s="258" t="s">
        <v>74</v>
      </c>
      <c r="Q31" s="290"/>
    </row>
    <row r="32" spans="2:18" ht="14.25" customHeight="1" thickTop="1">
      <c r="B32" s="155" t="s">
        <v>14</v>
      </c>
      <c r="C32" s="198"/>
      <c r="D32" s="199"/>
      <c r="E32" s="291"/>
      <c r="F32" s="292"/>
      <c r="G32" s="292"/>
      <c r="H32" s="292"/>
      <c r="I32" s="292"/>
      <c r="J32" s="292"/>
      <c r="K32" s="292"/>
      <c r="L32" s="292"/>
      <c r="M32" s="292"/>
      <c r="N32" s="292"/>
      <c r="O32" s="292"/>
      <c r="P32" s="293"/>
      <c r="Q32" s="256"/>
      <c r="R32" s="154"/>
    </row>
    <row r="33" spans="2:18" ht="15" customHeight="1">
      <c r="B33" s="200" t="s">
        <v>26</v>
      </c>
      <c r="C33" s="201" t="s">
        <v>45</v>
      </c>
      <c r="D33" s="157"/>
      <c r="E33" s="294"/>
      <c r="F33" s="295"/>
      <c r="G33" s="295"/>
      <c r="H33" s="295"/>
      <c r="I33" s="295"/>
      <c r="J33" s="295"/>
      <c r="K33" s="295"/>
      <c r="L33" s="295"/>
      <c r="M33" s="295"/>
      <c r="N33" s="295"/>
      <c r="O33" s="295"/>
      <c r="P33" s="296"/>
      <c r="Q33" s="246"/>
      <c r="R33" s="154"/>
    </row>
    <row r="34" spans="2:18" ht="12.75">
      <c r="B34" s="161" t="s">
        <v>28</v>
      </c>
      <c r="C34" s="162"/>
      <c r="D34" s="163" t="s">
        <v>49</v>
      </c>
      <c r="E34" s="22"/>
      <c r="F34" s="204">
        <f aca="true" t="shared" si="5" ref="F34:P34">E34</f>
        <v>0</v>
      </c>
      <c r="G34" s="204">
        <f t="shared" si="5"/>
        <v>0</v>
      </c>
      <c r="H34" s="204">
        <f t="shared" si="5"/>
        <v>0</v>
      </c>
      <c r="I34" s="204">
        <f t="shared" si="5"/>
        <v>0</v>
      </c>
      <c r="J34" s="204">
        <f t="shared" si="5"/>
        <v>0</v>
      </c>
      <c r="K34" s="204">
        <f t="shared" si="5"/>
        <v>0</v>
      </c>
      <c r="L34" s="204">
        <f t="shared" si="5"/>
        <v>0</v>
      </c>
      <c r="M34" s="204">
        <f t="shared" si="5"/>
        <v>0</v>
      </c>
      <c r="N34" s="204">
        <f t="shared" si="5"/>
        <v>0</v>
      </c>
      <c r="O34" s="204">
        <f t="shared" si="5"/>
        <v>0</v>
      </c>
      <c r="P34" s="259">
        <f t="shared" si="5"/>
        <v>0</v>
      </c>
      <c r="Q34" s="257">
        <f>MAX(E34:P34)</f>
        <v>0</v>
      </c>
      <c r="R34" s="154"/>
    </row>
    <row r="35" spans="2:18" ht="12.75" customHeight="1">
      <c r="B35" s="167" t="s">
        <v>56</v>
      </c>
      <c r="C35" s="278" t="s">
        <v>84</v>
      </c>
      <c r="D35" s="168" t="s">
        <v>37</v>
      </c>
      <c r="E35" s="230"/>
      <c r="F35" s="203"/>
      <c r="G35" s="203"/>
      <c r="H35" s="203"/>
      <c r="I35" s="203"/>
      <c r="J35" s="203"/>
      <c r="K35" s="203"/>
      <c r="L35" s="203"/>
      <c r="M35" s="203"/>
      <c r="N35" s="203"/>
      <c r="O35" s="203"/>
      <c r="P35" s="260"/>
      <c r="Q35" s="247"/>
      <c r="R35" s="171"/>
    </row>
    <row r="36" spans="2:18" ht="12.75" customHeight="1">
      <c r="B36" s="167" t="s">
        <v>57</v>
      </c>
      <c r="C36" s="278"/>
      <c r="D36" s="168" t="s">
        <v>38</v>
      </c>
      <c r="E36" s="231"/>
      <c r="F36" s="204"/>
      <c r="G36" s="204"/>
      <c r="H36" s="204"/>
      <c r="I36" s="204"/>
      <c r="J36" s="204"/>
      <c r="K36" s="204"/>
      <c r="L36" s="204"/>
      <c r="M36" s="204"/>
      <c r="N36" s="204"/>
      <c r="O36" s="204"/>
      <c r="P36" s="253"/>
      <c r="Q36" s="247"/>
      <c r="R36" s="171"/>
    </row>
    <row r="37" spans="2:18" ht="12.75" customHeight="1">
      <c r="B37" s="173" t="s">
        <v>53</v>
      </c>
      <c r="C37" s="278"/>
      <c r="D37" s="174" t="s">
        <v>39</v>
      </c>
      <c r="E37" s="23"/>
      <c r="F37" s="23"/>
      <c r="G37" s="23"/>
      <c r="H37" s="23"/>
      <c r="I37" s="23"/>
      <c r="J37" s="23"/>
      <c r="K37" s="23"/>
      <c r="L37" s="23"/>
      <c r="M37" s="23"/>
      <c r="N37" s="23"/>
      <c r="O37" s="23"/>
      <c r="P37" s="261"/>
      <c r="Q37" s="247">
        <f>SUM(E37:P37)/12</f>
        <v>0</v>
      </c>
      <c r="R37" s="171"/>
    </row>
    <row r="38" spans="2:18" ht="12.75" customHeight="1">
      <c r="B38" s="173" t="s">
        <v>54</v>
      </c>
      <c r="C38" s="278"/>
      <c r="D38" s="175" t="s">
        <v>40</v>
      </c>
      <c r="E38" s="23"/>
      <c r="F38" s="23"/>
      <c r="G38" s="23"/>
      <c r="H38" s="23"/>
      <c r="I38" s="23"/>
      <c r="J38" s="23"/>
      <c r="K38" s="23"/>
      <c r="L38" s="23"/>
      <c r="M38" s="23"/>
      <c r="N38" s="23"/>
      <c r="O38" s="23"/>
      <c r="P38" s="261"/>
      <c r="Q38" s="247">
        <f>SUM(E38:P38)/12</f>
        <v>0</v>
      </c>
      <c r="R38" s="171"/>
    </row>
    <row r="39" spans="2:18" ht="13.5" thickBot="1">
      <c r="B39" s="173" t="s">
        <v>55</v>
      </c>
      <c r="C39" s="279"/>
      <c r="D39" s="176" t="s">
        <v>41</v>
      </c>
      <c r="E39" s="23"/>
      <c r="F39" s="23"/>
      <c r="G39" s="23"/>
      <c r="H39" s="23"/>
      <c r="I39" s="23"/>
      <c r="J39" s="23"/>
      <c r="K39" s="23"/>
      <c r="L39" s="23"/>
      <c r="M39" s="23"/>
      <c r="N39" s="177"/>
      <c r="O39" s="177"/>
      <c r="P39" s="262"/>
      <c r="Q39" s="254">
        <f>SUM(E39:P39)/12</f>
        <v>0</v>
      </c>
      <c r="R39" s="171"/>
    </row>
    <row r="40" spans="2:18" ht="13.5" customHeight="1" thickTop="1">
      <c r="B40" s="155" t="s">
        <v>27</v>
      </c>
      <c r="C40" s="156" t="s">
        <v>46</v>
      </c>
      <c r="D40" s="157"/>
      <c r="E40" s="291"/>
      <c r="F40" s="297"/>
      <c r="G40" s="297"/>
      <c r="H40" s="297"/>
      <c r="I40" s="297"/>
      <c r="J40" s="297"/>
      <c r="K40" s="297"/>
      <c r="L40" s="297"/>
      <c r="M40" s="297"/>
      <c r="N40" s="297"/>
      <c r="O40" s="297"/>
      <c r="P40" s="298"/>
      <c r="Q40" s="246"/>
      <c r="R40" s="154"/>
    </row>
    <row r="41" spans="2:18" ht="12.75" customHeight="1">
      <c r="B41" s="182" t="s">
        <v>58</v>
      </c>
      <c r="C41" s="277" t="s">
        <v>85</v>
      </c>
      <c r="D41" s="183" t="s">
        <v>42</v>
      </c>
      <c r="E41" s="23"/>
      <c r="F41" s="23"/>
      <c r="G41" s="23"/>
      <c r="H41" s="23"/>
      <c r="I41" s="23"/>
      <c r="J41" s="23"/>
      <c r="K41" s="23"/>
      <c r="L41" s="23"/>
      <c r="M41" s="23"/>
      <c r="N41" s="184"/>
      <c r="O41" s="184"/>
      <c r="P41" s="184"/>
      <c r="Q41" s="247">
        <f>SUM(E41:P41)/12</f>
        <v>0</v>
      </c>
      <c r="R41" s="171"/>
    </row>
    <row r="42" spans="2:18" ht="12.75">
      <c r="B42" s="187" t="s">
        <v>59</v>
      </c>
      <c r="C42" s="278"/>
      <c r="D42" s="163" t="s">
        <v>43</v>
      </c>
      <c r="E42" s="23"/>
      <c r="F42" s="23"/>
      <c r="G42" s="23"/>
      <c r="H42" s="23"/>
      <c r="I42" s="23"/>
      <c r="J42" s="23"/>
      <c r="K42" s="23"/>
      <c r="L42" s="23"/>
      <c r="M42" s="23"/>
      <c r="N42" s="23"/>
      <c r="O42" s="23"/>
      <c r="P42" s="23"/>
      <c r="Q42" s="247">
        <f>SUM(E42:P42)/12</f>
        <v>0</v>
      </c>
      <c r="R42" s="171"/>
    </row>
    <row r="43" spans="2:18" ht="13.5" thickBot="1">
      <c r="B43" s="188" t="s">
        <v>60</v>
      </c>
      <c r="C43" s="279"/>
      <c r="D43" s="189" t="s">
        <v>44</v>
      </c>
      <c r="E43" s="229"/>
      <c r="F43" s="229"/>
      <c r="G43" s="229"/>
      <c r="H43" s="229"/>
      <c r="I43" s="229"/>
      <c r="J43" s="229"/>
      <c r="K43" s="229"/>
      <c r="L43" s="229"/>
      <c r="M43" s="229"/>
      <c r="N43" s="229"/>
      <c r="O43" s="229"/>
      <c r="P43" s="229"/>
      <c r="Q43" s="255">
        <f>SUM(E43:P43)/12</f>
        <v>0</v>
      </c>
      <c r="R43" s="171"/>
    </row>
    <row r="44" spans="2:17" s="209" customFormat="1" ht="13.5" thickTop="1">
      <c r="B44" s="211"/>
      <c r="Q44" s="135"/>
    </row>
    <row r="45" spans="2:20" ht="12.75">
      <c r="B45" s="282" t="str">
        <f>CONCATENATE("Табела ГT-22-2.3. Реализована места испоруке за"," ",'1. Naslovna strana'!E17,". годину")</f>
        <v>Табела ГT-22-2.3. Реализована места испоруке за 2023. годину</v>
      </c>
      <c r="C45" s="282"/>
      <c r="D45" s="282"/>
      <c r="E45" s="282"/>
      <c r="F45" s="282"/>
      <c r="G45" s="282"/>
      <c r="H45" s="282"/>
      <c r="I45" s="282"/>
      <c r="J45" s="282"/>
      <c r="K45" s="282"/>
      <c r="L45" s="32"/>
      <c r="M45" s="43"/>
      <c r="N45" s="43"/>
      <c r="O45" s="212"/>
      <c r="P45" s="212"/>
      <c r="R45" s="212"/>
      <c r="S45" s="212"/>
      <c r="T45" s="212"/>
    </row>
    <row r="46" spans="2:17" s="213" customFormat="1" ht="6" customHeight="1" thickBot="1">
      <c r="B46" s="281"/>
      <c r="C46" s="281"/>
      <c r="D46" s="281"/>
      <c r="E46" s="281"/>
      <c r="F46" s="281"/>
      <c r="G46" s="281"/>
      <c r="H46" s="281"/>
      <c r="I46" s="281"/>
      <c r="J46" s="281"/>
      <c r="K46" s="281"/>
      <c r="L46" s="281"/>
      <c r="M46" s="281"/>
      <c r="N46" s="281"/>
      <c r="O46" s="281"/>
      <c r="P46" s="281"/>
      <c r="Q46" s="135"/>
    </row>
    <row r="47" spans="2:16" ht="74.25" customHeight="1" thickTop="1">
      <c r="B47" s="214" t="s">
        <v>15</v>
      </c>
      <c r="C47" s="215" t="s">
        <v>83</v>
      </c>
      <c r="D47" s="216" t="s">
        <v>82</v>
      </c>
      <c r="E47" s="280" t="s">
        <v>106</v>
      </c>
      <c r="F47" s="275"/>
      <c r="G47" s="275"/>
      <c r="H47" s="275"/>
      <c r="I47" s="275"/>
      <c r="J47" s="275"/>
      <c r="K47" s="275"/>
      <c r="L47" s="275"/>
      <c r="M47" s="275"/>
      <c r="N47" s="275"/>
      <c r="O47" s="275"/>
      <c r="P47" s="276"/>
    </row>
    <row r="48" spans="2:16" ht="18" customHeight="1" thickBot="1">
      <c r="B48" s="217"/>
      <c r="C48" s="218"/>
      <c r="D48" s="219"/>
      <c r="E48" s="232" t="s">
        <v>63</v>
      </c>
      <c r="F48" s="233" t="s">
        <v>64</v>
      </c>
      <c r="G48" s="233" t="s">
        <v>65</v>
      </c>
      <c r="H48" s="233" t="s">
        <v>66</v>
      </c>
      <c r="I48" s="233" t="s">
        <v>67</v>
      </c>
      <c r="J48" s="233" t="s">
        <v>68</v>
      </c>
      <c r="K48" s="233" t="s">
        <v>69</v>
      </c>
      <c r="L48" s="233" t="s">
        <v>70</v>
      </c>
      <c r="M48" s="234" t="s">
        <v>71</v>
      </c>
      <c r="N48" s="235" t="s">
        <v>72</v>
      </c>
      <c r="O48" s="233" t="s">
        <v>73</v>
      </c>
      <c r="P48" s="220" t="s">
        <v>74</v>
      </c>
    </row>
    <row r="49" spans="2:16" ht="19.5" customHeight="1" thickBot="1" thickTop="1">
      <c r="B49" s="148" t="s">
        <v>14</v>
      </c>
      <c r="C49" s="149"/>
      <c r="D49" s="150" t="s">
        <v>47</v>
      </c>
      <c r="E49" s="236">
        <f>E50+E57</f>
        <v>0</v>
      </c>
      <c r="F49" s="151">
        <f aca="true" t="shared" si="6" ref="F49:M49">F50+F57</f>
        <v>0</v>
      </c>
      <c r="G49" s="151">
        <f t="shared" si="6"/>
        <v>0</v>
      </c>
      <c r="H49" s="151">
        <f t="shared" si="6"/>
        <v>0</v>
      </c>
      <c r="I49" s="151">
        <f t="shared" si="6"/>
        <v>0</v>
      </c>
      <c r="J49" s="151">
        <f t="shared" si="6"/>
        <v>0</v>
      </c>
      <c r="K49" s="151">
        <f t="shared" si="6"/>
        <v>0</v>
      </c>
      <c r="L49" s="151">
        <f t="shared" si="6"/>
        <v>0</v>
      </c>
      <c r="M49" s="151">
        <f t="shared" si="6"/>
        <v>0</v>
      </c>
      <c r="N49" s="151">
        <f>N50+N57</f>
        <v>0</v>
      </c>
      <c r="O49" s="151">
        <f>O50+O57</f>
        <v>0</v>
      </c>
      <c r="P49" s="221">
        <f>P50+P57</f>
        <v>0</v>
      </c>
    </row>
    <row r="50" spans="2:16" ht="18" customHeight="1" thickTop="1">
      <c r="B50" s="155" t="s">
        <v>26</v>
      </c>
      <c r="C50" s="156" t="s">
        <v>45</v>
      </c>
      <c r="D50" s="157" t="s">
        <v>81</v>
      </c>
      <c r="E50" s="237">
        <f>E51+E54+E55+E56</f>
        <v>0</v>
      </c>
      <c r="F50" s="238">
        <f aca="true" t="shared" si="7" ref="F50:M50">F51+F54+F55+F56</f>
        <v>0</v>
      </c>
      <c r="G50" s="238">
        <f t="shared" si="7"/>
        <v>0</v>
      </c>
      <c r="H50" s="238">
        <f t="shared" si="7"/>
        <v>0</v>
      </c>
      <c r="I50" s="238">
        <f t="shared" si="7"/>
        <v>0</v>
      </c>
      <c r="J50" s="238">
        <f t="shared" si="7"/>
        <v>0</v>
      </c>
      <c r="K50" s="238">
        <f t="shared" si="7"/>
        <v>0</v>
      </c>
      <c r="L50" s="238">
        <f t="shared" si="7"/>
        <v>0</v>
      </c>
      <c r="M50" s="238">
        <f t="shared" si="7"/>
        <v>0</v>
      </c>
      <c r="N50" s="158">
        <f>N51+N54+N55+N56</f>
        <v>0</v>
      </c>
      <c r="O50" s="158">
        <f>O51+O54+O55+O56</f>
        <v>0</v>
      </c>
      <c r="P50" s="239">
        <f>P51+P54+P55+P56</f>
        <v>0</v>
      </c>
    </row>
    <row r="51" spans="2:16" ht="12.75">
      <c r="B51" s="161" t="s">
        <v>28</v>
      </c>
      <c r="C51" s="162"/>
      <c r="D51" s="163" t="s">
        <v>49</v>
      </c>
      <c r="E51" s="204">
        <f>E52+E53</f>
        <v>0</v>
      </c>
      <c r="F51" s="204">
        <f aca="true" t="shared" si="8" ref="F51:M51">F52+F53</f>
        <v>0</v>
      </c>
      <c r="G51" s="204">
        <f t="shared" si="8"/>
        <v>0</v>
      </c>
      <c r="H51" s="204">
        <f t="shared" si="8"/>
        <v>0</v>
      </c>
      <c r="I51" s="204">
        <f t="shared" si="8"/>
        <v>0</v>
      </c>
      <c r="J51" s="204">
        <f t="shared" si="8"/>
        <v>0</v>
      </c>
      <c r="K51" s="204">
        <f t="shared" si="8"/>
        <v>0</v>
      </c>
      <c r="L51" s="204">
        <f t="shared" si="8"/>
        <v>0</v>
      </c>
      <c r="M51" s="204">
        <f t="shared" si="8"/>
        <v>0</v>
      </c>
      <c r="N51" s="164">
        <f>N52+N53</f>
        <v>0</v>
      </c>
      <c r="O51" s="164">
        <f>O52+O53</f>
        <v>0</v>
      </c>
      <c r="P51" s="222">
        <f>P52+P53</f>
        <v>0</v>
      </c>
    </row>
    <row r="52" spans="2:16" ht="12.75" customHeight="1">
      <c r="B52" s="167" t="s">
        <v>56</v>
      </c>
      <c r="C52" s="278" t="s">
        <v>84</v>
      </c>
      <c r="D52" s="168" t="s">
        <v>37</v>
      </c>
      <c r="E52" s="23"/>
      <c r="F52" s="23"/>
      <c r="G52" s="23"/>
      <c r="H52" s="23"/>
      <c r="I52" s="23"/>
      <c r="J52" s="23"/>
      <c r="K52" s="23"/>
      <c r="L52" s="23"/>
      <c r="M52" s="23"/>
      <c r="N52" s="169"/>
      <c r="O52" s="169"/>
      <c r="P52" s="206"/>
    </row>
    <row r="53" spans="2:16" ht="12.75" customHeight="1">
      <c r="B53" s="167" t="s">
        <v>57</v>
      </c>
      <c r="C53" s="278"/>
      <c r="D53" s="168" t="s">
        <v>38</v>
      </c>
      <c r="E53" s="23"/>
      <c r="F53" s="23"/>
      <c r="G53" s="23"/>
      <c r="H53" s="23"/>
      <c r="I53" s="23"/>
      <c r="J53" s="23"/>
      <c r="K53" s="23"/>
      <c r="L53" s="23"/>
      <c r="M53" s="23"/>
      <c r="N53" s="23"/>
      <c r="O53" s="23"/>
      <c r="P53" s="24"/>
    </row>
    <row r="54" spans="2:16" ht="12.75" customHeight="1">
      <c r="B54" s="173" t="s">
        <v>53</v>
      </c>
      <c r="C54" s="278"/>
      <c r="D54" s="174" t="s">
        <v>39</v>
      </c>
      <c r="E54" s="23"/>
      <c r="F54" s="23"/>
      <c r="G54" s="23"/>
      <c r="H54" s="23"/>
      <c r="I54" s="23"/>
      <c r="J54" s="23"/>
      <c r="K54" s="23"/>
      <c r="L54" s="23"/>
      <c r="M54" s="23"/>
      <c r="N54" s="23"/>
      <c r="O54" s="23"/>
      <c r="P54" s="24"/>
    </row>
    <row r="55" spans="2:16" ht="12.75" customHeight="1">
      <c r="B55" s="173" t="s">
        <v>54</v>
      </c>
      <c r="C55" s="278"/>
      <c r="D55" s="175" t="s">
        <v>40</v>
      </c>
      <c r="E55" s="23"/>
      <c r="F55" s="23"/>
      <c r="G55" s="23"/>
      <c r="H55" s="23"/>
      <c r="I55" s="23"/>
      <c r="J55" s="23"/>
      <c r="K55" s="23"/>
      <c r="L55" s="23"/>
      <c r="M55" s="23"/>
      <c r="N55" s="23"/>
      <c r="O55" s="23"/>
      <c r="P55" s="24"/>
    </row>
    <row r="56" spans="2:16" ht="13.5" thickBot="1">
      <c r="B56" s="173" t="s">
        <v>55</v>
      </c>
      <c r="C56" s="279"/>
      <c r="D56" s="176" t="s">
        <v>41</v>
      </c>
      <c r="E56" s="23"/>
      <c r="F56" s="23"/>
      <c r="G56" s="23"/>
      <c r="H56" s="23"/>
      <c r="I56" s="23"/>
      <c r="J56" s="23"/>
      <c r="K56" s="23"/>
      <c r="L56" s="23"/>
      <c r="M56" s="23"/>
      <c r="N56" s="177"/>
      <c r="O56" s="177"/>
      <c r="P56" s="205"/>
    </row>
    <row r="57" spans="2:16" ht="18" customHeight="1" thickTop="1">
      <c r="B57" s="155" t="s">
        <v>27</v>
      </c>
      <c r="C57" s="156" t="s">
        <v>46</v>
      </c>
      <c r="D57" s="157" t="s">
        <v>48</v>
      </c>
      <c r="E57" s="240">
        <f>SUM(E58:E60)</f>
        <v>0</v>
      </c>
      <c r="F57" s="179">
        <f aca="true" t="shared" si="9" ref="F57:M57">SUM(F58:F60)</f>
        <v>0</v>
      </c>
      <c r="G57" s="179">
        <f t="shared" si="9"/>
        <v>0</v>
      </c>
      <c r="H57" s="179">
        <f t="shared" si="9"/>
        <v>0</v>
      </c>
      <c r="I57" s="179">
        <f t="shared" si="9"/>
        <v>0</v>
      </c>
      <c r="J57" s="179">
        <f t="shared" si="9"/>
        <v>0</v>
      </c>
      <c r="K57" s="179">
        <f t="shared" si="9"/>
        <v>0</v>
      </c>
      <c r="L57" s="179">
        <f t="shared" si="9"/>
        <v>0</v>
      </c>
      <c r="M57" s="179">
        <f t="shared" si="9"/>
        <v>0</v>
      </c>
      <c r="N57" s="179">
        <f>SUM(N58:N60)</f>
        <v>0</v>
      </c>
      <c r="O57" s="179">
        <f>SUM(O58:O60)</f>
        <v>0</v>
      </c>
      <c r="P57" s="223">
        <f>SUM(P58:P60)</f>
        <v>0</v>
      </c>
    </row>
    <row r="58" spans="2:16" ht="12.75" customHeight="1">
      <c r="B58" s="182" t="s">
        <v>58</v>
      </c>
      <c r="C58" s="277" t="s">
        <v>85</v>
      </c>
      <c r="D58" s="183" t="s">
        <v>42</v>
      </c>
      <c r="E58" s="23"/>
      <c r="F58" s="23"/>
      <c r="G58" s="23"/>
      <c r="H58" s="23"/>
      <c r="I58" s="23"/>
      <c r="J58" s="23"/>
      <c r="K58" s="23"/>
      <c r="L58" s="23"/>
      <c r="M58" s="23"/>
      <c r="N58" s="184"/>
      <c r="O58" s="184"/>
      <c r="P58" s="202"/>
    </row>
    <row r="59" spans="2:16" ht="12.75">
      <c r="B59" s="187" t="s">
        <v>59</v>
      </c>
      <c r="C59" s="278"/>
      <c r="D59" s="163" t="s">
        <v>43</v>
      </c>
      <c r="E59" s="22"/>
      <c r="F59" s="23"/>
      <c r="G59" s="23"/>
      <c r="H59" s="23"/>
      <c r="I59" s="23"/>
      <c r="J59" s="23"/>
      <c r="K59" s="23"/>
      <c r="L59" s="23"/>
      <c r="M59" s="23"/>
      <c r="N59" s="169"/>
      <c r="O59" s="169"/>
      <c r="P59" s="206"/>
    </row>
    <row r="60" spans="2:16" ht="13.5" thickBot="1">
      <c r="B60" s="188" t="s">
        <v>60</v>
      </c>
      <c r="C60" s="279"/>
      <c r="D60" s="189" t="s">
        <v>44</v>
      </c>
      <c r="E60" s="228"/>
      <c r="F60" s="229"/>
      <c r="G60" s="229"/>
      <c r="H60" s="229"/>
      <c r="I60" s="229"/>
      <c r="J60" s="229"/>
      <c r="K60" s="229"/>
      <c r="L60" s="229"/>
      <c r="M60" s="229"/>
      <c r="N60" s="177"/>
      <c r="O60" s="177"/>
      <c r="P60" s="205"/>
    </row>
    <row r="61" ht="13.5" thickTop="1"/>
  </sheetData>
  <sheetProtection/>
  <mergeCells count="26">
    <mergeCell ref="C35:C39"/>
    <mergeCell ref="E40:P40"/>
    <mergeCell ref="C41:C43"/>
    <mergeCell ref="C16:C20"/>
    <mergeCell ref="U22:U24"/>
    <mergeCell ref="C22:C24"/>
    <mergeCell ref="B27:U27"/>
    <mergeCell ref="Q30:Q31"/>
    <mergeCell ref="E32:P32"/>
    <mergeCell ref="C58:C60"/>
    <mergeCell ref="E47:P47"/>
    <mergeCell ref="B46:P46"/>
    <mergeCell ref="B45:K45"/>
    <mergeCell ref="B30:B31"/>
    <mergeCell ref="C30:C31"/>
    <mergeCell ref="D30:D31"/>
    <mergeCell ref="E30:P30"/>
    <mergeCell ref="C52:C56"/>
    <mergeCell ref="E33:P33"/>
    <mergeCell ref="C11:C12"/>
    <mergeCell ref="D11:D12"/>
    <mergeCell ref="B8:U8"/>
    <mergeCell ref="D6:E6"/>
    <mergeCell ref="B7:T7"/>
    <mergeCell ref="E11:Q11"/>
    <mergeCell ref="B11:B12"/>
  </mergeCells>
  <printOptions horizontalCentered="1"/>
  <pageMargins left="0.23" right="0.16" top="0.28" bottom="0.36" header="0.17" footer="0.17"/>
  <pageSetup fitToHeight="0" fitToWidth="1" horizontalDpi="600" verticalDpi="600" orientation="landscape" paperSize="9" scale="71" r:id="rId1"/>
  <headerFooter alignWithMargins="0">
    <oddFooter>&amp;L&amp;8&amp;F: &amp;A&amp;C&amp;9Стр. &amp;P / &amp;N</oddFooter>
  </headerFooter>
  <rowBreaks count="1" manualBreakCount="1">
    <brk id="43" max="16" man="1"/>
  </rowBreaks>
  <ignoredErrors>
    <ignoredError sqref="E51:M5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CC17"/>
  <sheetViews>
    <sheetView zoomScaleSheetLayoutView="100" zoomScalePageLayoutView="0" workbookViewId="0" topLeftCell="A1">
      <selection activeCell="I26" sqref="I26"/>
    </sheetView>
  </sheetViews>
  <sheetFormatPr defaultColWidth="9.140625" defaultRowHeight="12.75"/>
  <cols>
    <col min="1" max="1" width="3.00390625" style="48" customWidth="1"/>
    <col min="2" max="2" width="6.140625" style="48" customWidth="1"/>
    <col min="3" max="3" width="22.421875" style="48" customWidth="1"/>
    <col min="4" max="4" width="13.7109375" style="48" customWidth="1"/>
    <col min="5" max="17" width="10.7109375" style="48" customWidth="1"/>
    <col min="18" max="16384" width="9.140625" style="48" customWidth="1"/>
  </cols>
  <sheetData>
    <row r="1" s="44" customFormat="1" ht="12.75">
      <c r="A1" s="44" t="s">
        <v>13</v>
      </c>
    </row>
    <row r="2" s="44" customFormat="1" ht="15" customHeight="1"/>
    <row r="3" s="44" customFormat="1" ht="15" customHeight="1">
      <c r="B3" s="44" t="s">
        <v>126</v>
      </c>
    </row>
    <row r="4" s="44" customFormat="1" ht="15" customHeight="1">
      <c r="B4" s="44" t="s">
        <v>127</v>
      </c>
    </row>
    <row r="5" s="44" customFormat="1" ht="15" customHeight="1">
      <c r="B5" s="44" t="s">
        <v>128</v>
      </c>
    </row>
    <row r="6" spans="1:57" s="241" customFormat="1" ht="17.2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row>
    <row r="7" spans="1:34" ht="12.7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80" s="242" customFormat="1" ht="12.75" customHeight="1">
      <c r="A8" s="271" t="str">
        <f>CONCATENATE("Tабела ГТ-22-3 Набавка природног гаса за јавно снабдевање за"," ",'1. Naslovna strana'!E17,".годину")</f>
        <v>Tабела ГТ-22-3 Набавка природног гаса за јавно снабдевање за 2023.годину</v>
      </c>
      <c r="B8" s="271"/>
      <c r="C8" s="271"/>
      <c r="D8" s="271"/>
      <c r="E8" s="271"/>
      <c r="F8" s="271"/>
      <c r="G8" s="271"/>
      <c r="H8" s="271"/>
      <c r="I8" s="271"/>
      <c r="J8" s="271"/>
      <c r="K8" s="271"/>
      <c r="L8" s="271"/>
      <c r="M8" s="271"/>
      <c r="N8" s="271"/>
      <c r="O8" s="271"/>
      <c r="P8" s="271"/>
      <c r="Q8" s="271"/>
      <c r="R8" s="271"/>
      <c r="S8" s="271"/>
      <c r="T8" s="271"/>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row>
    <row r="9" s="44" customFormat="1" ht="3.75" customHeight="1"/>
    <row r="10" s="44" customFormat="1" ht="3.75" customHeight="1" thickBot="1"/>
    <row r="11" spans="1:81" ht="24" customHeight="1" thickTop="1">
      <c r="A11" s="44"/>
      <c r="B11" s="303" t="s">
        <v>15</v>
      </c>
      <c r="C11" s="305" t="s">
        <v>105</v>
      </c>
      <c r="D11" s="306"/>
      <c r="E11" s="309" t="s">
        <v>130</v>
      </c>
      <c r="F11" s="310"/>
      <c r="G11" s="310"/>
      <c r="H11" s="310"/>
      <c r="I11" s="310"/>
      <c r="J11" s="310"/>
      <c r="K11" s="310"/>
      <c r="L11" s="310"/>
      <c r="M11" s="310"/>
      <c r="N11" s="310"/>
      <c r="O11" s="310"/>
      <c r="P11" s="310"/>
      <c r="Q11" s="311"/>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row>
    <row r="12" spans="1:81" ht="13.5" thickBot="1">
      <c r="A12" s="44"/>
      <c r="B12" s="304"/>
      <c r="C12" s="307"/>
      <c r="D12" s="308"/>
      <c r="E12" s="45" t="s">
        <v>63</v>
      </c>
      <c r="F12" s="46" t="s">
        <v>64</v>
      </c>
      <c r="G12" s="46" t="s">
        <v>65</v>
      </c>
      <c r="H12" s="46" t="s">
        <v>66</v>
      </c>
      <c r="I12" s="46" t="s">
        <v>67</v>
      </c>
      <c r="J12" s="46" t="s">
        <v>68</v>
      </c>
      <c r="K12" s="46" t="s">
        <v>69</v>
      </c>
      <c r="L12" s="46" t="s">
        <v>70</v>
      </c>
      <c r="M12" s="1" t="s">
        <v>71</v>
      </c>
      <c r="N12" s="2" t="s">
        <v>72</v>
      </c>
      <c r="O12" s="46" t="s">
        <v>73</v>
      </c>
      <c r="P12" s="46" t="s">
        <v>74</v>
      </c>
      <c r="Q12" s="109" t="s">
        <v>75</v>
      </c>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row>
    <row r="13" spans="1:81" ht="13.5" thickTop="1">
      <c r="A13" s="44"/>
      <c r="B13" s="3" t="s">
        <v>14</v>
      </c>
      <c r="C13" s="312" t="s">
        <v>99</v>
      </c>
      <c r="D13" s="313"/>
      <c r="E13" s="6"/>
      <c r="F13" s="6"/>
      <c r="G13" s="6"/>
      <c r="H13" s="6"/>
      <c r="I13" s="6"/>
      <c r="J13" s="6"/>
      <c r="K13" s="6"/>
      <c r="L13" s="6"/>
      <c r="M13" s="6"/>
      <c r="N13" s="4"/>
      <c r="O13" s="4"/>
      <c r="P13" s="85"/>
      <c r="Q13" s="89">
        <f>SUM(E13:P13)</f>
        <v>0</v>
      </c>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row>
    <row r="14" spans="1:81" ht="12.75">
      <c r="A14" s="44"/>
      <c r="B14" s="5" t="s">
        <v>16</v>
      </c>
      <c r="C14" s="299" t="s">
        <v>94</v>
      </c>
      <c r="D14" s="300"/>
      <c r="E14" s="6"/>
      <c r="F14" s="6"/>
      <c r="G14" s="6"/>
      <c r="H14" s="6"/>
      <c r="I14" s="6"/>
      <c r="J14" s="6"/>
      <c r="K14" s="6"/>
      <c r="L14" s="6"/>
      <c r="M14" s="6"/>
      <c r="N14" s="6"/>
      <c r="O14" s="6"/>
      <c r="P14" s="86"/>
      <c r="Q14" s="90">
        <f>SUM(E14:P14)</f>
        <v>0</v>
      </c>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row>
    <row r="15" spans="1:81" ht="12.75">
      <c r="A15" s="44"/>
      <c r="B15" s="5" t="s">
        <v>17</v>
      </c>
      <c r="C15" s="299" t="s">
        <v>95</v>
      </c>
      <c r="D15" s="300"/>
      <c r="E15" s="6"/>
      <c r="F15" s="6"/>
      <c r="G15" s="6"/>
      <c r="H15" s="6"/>
      <c r="I15" s="6"/>
      <c r="J15" s="6"/>
      <c r="K15" s="6"/>
      <c r="L15" s="6"/>
      <c r="M15" s="6"/>
      <c r="N15" s="6"/>
      <c r="O15" s="6"/>
      <c r="P15" s="86"/>
      <c r="Q15" s="90">
        <f>SUM(E15:P15)</f>
        <v>0</v>
      </c>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row>
    <row r="16" spans="1:81" ht="12.75">
      <c r="A16" s="44"/>
      <c r="B16" s="5" t="s">
        <v>18</v>
      </c>
      <c r="C16" s="299" t="s">
        <v>120</v>
      </c>
      <c r="D16" s="300"/>
      <c r="E16" s="6"/>
      <c r="F16" s="6"/>
      <c r="G16" s="6"/>
      <c r="H16" s="6"/>
      <c r="I16" s="6"/>
      <c r="J16" s="6"/>
      <c r="K16" s="6"/>
      <c r="L16" s="6"/>
      <c r="M16" s="6"/>
      <c r="N16" s="7"/>
      <c r="O16" s="7"/>
      <c r="P16" s="87"/>
      <c r="Q16" s="249">
        <f>SUM(E16:P16)</f>
        <v>0</v>
      </c>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row>
    <row r="17" spans="1:81" ht="13.5" thickBot="1">
      <c r="A17" s="44"/>
      <c r="B17" s="8" t="s">
        <v>125</v>
      </c>
      <c r="C17" s="301" t="s">
        <v>102</v>
      </c>
      <c r="D17" s="302"/>
      <c r="E17" s="250">
        <f>SUM(E13:E16)</f>
        <v>0</v>
      </c>
      <c r="F17" s="250">
        <f aca="true" t="shared" si="0" ref="F17:Q17">SUM(F13:F16)</f>
        <v>0</v>
      </c>
      <c r="G17" s="250">
        <f t="shared" si="0"/>
        <v>0</v>
      </c>
      <c r="H17" s="250">
        <f t="shared" si="0"/>
        <v>0</v>
      </c>
      <c r="I17" s="250">
        <f t="shared" si="0"/>
        <v>0</v>
      </c>
      <c r="J17" s="250">
        <f t="shared" si="0"/>
        <v>0</v>
      </c>
      <c r="K17" s="250">
        <f t="shared" si="0"/>
        <v>0</v>
      </c>
      <c r="L17" s="250">
        <f t="shared" si="0"/>
        <v>0</v>
      </c>
      <c r="M17" s="250">
        <f t="shared" si="0"/>
        <v>0</v>
      </c>
      <c r="N17" s="250">
        <f t="shared" si="0"/>
        <v>0</v>
      </c>
      <c r="O17" s="250">
        <f t="shared" si="0"/>
        <v>0</v>
      </c>
      <c r="P17" s="251">
        <f t="shared" si="0"/>
        <v>0</v>
      </c>
      <c r="Q17" s="252">
        <f t="shared" si="0"/>
        <v>0</v>
      </c>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row>
    <row r="18" s="44" customFormat="1" ht="13.5" thickTop="1"/>
    <row r="19" s="44" customFormat="1" ht="12.75"/>
    <row r="20" s="44" customFormat="1" ht="12.75"/>
    <row r="21" s="44" customFormat="1" ht="12.75"/>
    <row r="22" s="44" customFormat="1" ht="12.75"/>
    <row r="23" s="44" customFormat="1" ht="12.75"/>
    <row r="24" s="44" customFormat="1" ht="12.75"/>
    <row r="25" s="44" customFormat="1" ht="12.75"/>
    <row r="26" s="44" customFormat="1" ht="12.75"/>
    <row r="27" s="44" customFormat="1" ht="12.75"/>
    <row r="28" s="44" customFormat="1" ht="12.75"/>
    <row r="29" s="44" customFormat="1" ht="12.75"/>
    <row r="30" s="44" customFormat="1" ht="12.75"/>
    <row r="31" s="44" customFormat="1" ht="12.75"/>
    <row r="32" s="44" customFormat="1" ht="12.75"/>
    <row r="33" s="44" customFormat="1" ht="12.75"/>
    <row r="34" s="44" customFormat="1" ht="12.75"/>
    <row r="35" s="44" customFormat="1" ht="12.75"/>
    <row r="36" s="44" customFormat="1" ht="12.75"/>
    <row r="37" s="44" customFormat="1" ht="12.75"/>
    <row r="38" s="44" customFormat="1" ht="12.75"/>
    <row r="39" s="44" customFormat="1" ht="12.75"/>
    <row r="40" s="44" customFormat="1" ht="12.75"/>
    <row r="41" s="44" customFormat="1" ht="12.75"/>
    <row r="42" s="44" customFormat="1" ht="12.75"/>
    <row r="43" s="44" customFormat="1" ht="12.75"/>
    <row r="44" s="44" customFormat="1" ht="12.75"/>
    <row r="45" s="44" customFormat="1" ht="12.75"/>
    <row r="46" s="44" customFormat="1" ht="12.75"/>
    <row r="47" s="44" customFormat="1" ht="12.75"/>
    <row r="48" s="44" customFormat="1" ht="12.75"/>
    <row r="49" s="44" customFormat="1" ht="12.75"/>
    <row r="50" s="44" customFormat="1" ht="12.75"/>
    <row r="51" s="44" customFormat="1" ht="12.75"/>
    <row r="52" s="44" customFormat="1" ht="12.75"/>
    <row r="53" s="44" customFormat="1" ht="12.75"/>
    <row r="54" s="44" customFormat="1" ht="12.75"/>
    <row r="55" s="44" customFormat="1" ht="12.75"/>
    <row r="56" s="44" customFormat="1" ht="12.75"/>
    <row r="57" s="44" customFormat="1" ht="12.75"/>
    <row r="58" s="44" customFormat="1" ht="12.75"/>
    <row r="59" s="44" customFormat="1" ht="12.75"/>
    <row r="60" s="44" customFormat="1" ht="12.75"/>
    <row r="61" s="44" customFormat="1" ht="12.75"/>
    <row r="62" s="44" customFormat="1" ht="12.75"/>
    <row r="63" s="44" customFormat="1" ht="12.75"/>
    <row r="64" s="44" customFormat="1" ht="12.75"/>
    <row r="65" s="44" customFormat="1" ht="12.75"/>
    <row r="66" s="44" customFormat="1" ht="12.75"/>
    <row r="67" s="44" customFormat="1" ht="12.75"/>
    <row r="68" s="44" customFormat="1" ht="12.75"/>
  </sheetData>
  <sheetProtection/>
  <mergeCells count="9">
    <mergeCell ref="A8:T8"/>
    <mergeCell ref="C15:D15"/>
    <mergeCell ref="C16:D16"/>
    <mergeCell ref="C17:D17"/>
    <mergeCell ref="B11:B12"/>
    <mergeCell ref="C11:D12"/>
    <mergeCell ref="E11:Q11"/>
    <mergeCell ref="C13:D13"/>
    <mergeCell ref="C14:D14"/>
  </mergeCells>
  <printOptions/>
  <pageMargins left="0.7" right="0.7" top="0.75" bottom="0.75" header="0.3" footer="0.3"/>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CR54"/>
  <sheetViews>
    <sheetView zoomScalePageLayoutView="0" workbookViewId="0" topLeftCell="A13">
      <selection activeCell="U30" sqref="U30"/>
    </sheetView>
  </sheetViews>
  <sheetFormatPr defaultColWidth="9.140625" defaultRowHeight="12.75"/>
  <cols>
    <col min="1" max="1" width="3.00390625" style="48" customWidth="1"/>
    <col min="2" max="2" width="8.57421875" style="48" customWidth="1"/>
    <col min="3" max="3" width="18.57421875" style="48" customWidth="1"/>
    <col min="4" max="4" width="12.57421875" style="48" customWidth="1"/>
    <col min="5" max="5" width="11.28125" style="48" customWidth="1"/>
    <col min="6" max="16" width="10.28125" style="48" customWidth="1"/>
    <col min="17" max="17" width="11.421875" style="48" customWidth="1"/>
    <col min="18" max="18" width="10.28125" style="48" customWidth="1"/>
    <col min="19" max="75" width="9.140625" style="47" customWidth="1"/>
    <col min="76" max="16384" width="9.140625" style="48" customWidth="1"/>
  </cols>
  <sheetData>
    <row r="1" s="44" customFormat="1" ht="12.75">
      <c r="A1" s="44" t="s">
        <v>13</v>
      </c>
    </row>
    <row r="2" s="44" customFormat="1" ht="15" customHeight="1"/>
    <row r="3" s="44" customFormat="1" ht="15" customHeight="1">
      <c r="B3" s="44" t="str">
        <f>+CONCATENATE('1. Naslovna strana'!B13," ",'1. Naslovna strana'!E13)</f>
        <v>Назив јавног снабдевача: </v>
      </c>
    </row>
    <row r="4" s="44" customFormat="1" ht="15" customHeight="1">
      <c r="B4" s="44" t="str">
        <f>+CONCATENATE('1. Naslovna strana'!B10," ",'1. Naslovna strana'!E10)</f>
        <v>Енергетска делатност: Јавно снабдевање природним гасом</v>
      </c>
    </row>
    <row r="5" s="44" customFormat="1" ht="15" customHeight="1">
      <c r="B5" s="44" t="str">
        <f>+CONCATENATE('1. Naslovna strana'!B27," ",'1. Naslovna strana'!E27)</f>
        <v>Датум обраде: </v>
      </c>
    </row>
    <row r="6" s="47" customFormat="1" ht="12.75"/>
    <row r="7" spans="1:20" s="47" customFormat="1" ht="12.75" customHeight="1">
      <c r="A7" s="271" t="str">
        <f>CONCATENATE("Табела ГT-22-4.1 Укупна количина за јавно снабдевање за"," ",'1. Naslovna strana'!E17,". годину")</f>
        <v>Табела ГT-22-4.1 Укупна количина за јавно снабдевање за 2023. годину</v>
      </c>
      <c r="B7" s="271"/>
      <c r="C7" s="271"/>
      <c r="D7" s="271"/>
      <c r="E7" s="271"/>
      <c r="F7" s="271"/>
      <c r="G7" s="271"/>
      <c r="H7" s="271"/>
      <c r="I7" s="271"/>
      <c r="J7" s="271"/>
      <c r="K7" s="271"/>
      <c r="L7" s="271"/>
      <c r="M7" s="271"/>
      <c r="N7" s="271"/>
      <c r="O7" s="271"/>
      <c r="P7" s="271"/>
      <c r="Q7" s="271"/>
      <c r="R7" s="271"/>
      <c r="S7" s="271"/>
      <c r="T7" s="271"/>
    </row>
    <row r="8" s="47" customFormat="1" ht="6" customHeight="1" thickBot="1"/>
    <row r="9" spans="1:96" ht="24" customHeight="1" thickTop="1">
      <c r="A9" s="47"/>
      <c r="B9" s="303" t="s">
        <v>15</v>
      </c>
      <c r="C9" s="305" t="s">
        <v>109</v>
      </c>
      <c r="D9" s="306"/>
      <c r="E9" s="274" t="s">
        <v>129</v>
      </c>
      <c r="F9" s="314"/>
      <c r="G9" s="314"/>
      <c r="H9" s="314"/>
      <c r="I9" s="314"/>
      <c r="J9" s="314"/>
      <c r="K9" s="314"/>
      <c r="L9" s="314"/>
      <c r="M9" s="314"/>
      <c r="N9" s="314"/>
      <c r="O9" s="314"/>
      <c r="P9" s="314"/>
      <c r="Q9" s="315"/>
      <c r="R9" s="47"/>
      <c r="BX9" s="47"/>
      <c r="BY9" s="47"/>
      <c r="BZ9" s="47"/>
      <c r="CA9" s="47"/>
      <c r="CB9" s="47"/>
      <c r="CC9" s="47"/>
      <c r="CD9" s="47"/>
      <c r="CE9" s="47"/>
      <c r="CF9" s="47"/>
      <c r="CG9" s="47"/>
      <c r="CH9" s="47"/>
      <c r="CI9" s="47"/>
      <c r="CJ9" s="47"/>
      <c r="CK9" s="47"/>
      <c r="CL9" s="47"/>
      <c r="CM9" s="47"/>
      <c r="CN9" s="47"/>
      <c r="CO9" s="47"/>
      <c r="CP9" s="47"/>
      <c r="CQ9" s="47"/>
      <c r="CR9" s="47"/>
    </row>
    <row r="10" spans="1:96" ht="31.5" customHeight="1" thickBot="1">
      <c r="A10" s="47"/>
      <c r="B10" s="320"/>
      <c r="C10" s="321"/>
      <c r="D10" s="322"/>
      <c r="E10" s="49" t="s">
        <v>63</v>
      </c>
      <c r="F10" s="50" t="s">
        <v>64</v>
      </c>
      <c r="G10" s="50" t="s">
        <v>65</v>
      </c>
      <c r="H10" s="50" t="s">
        <v>66</v>
      </c>
      <c r="I10" s="50" t="s">
        <v>67</v>
      </c>
      <c r="J10" s="50" t="s">
        <v>68</v>
      </c>
      <c r="K10" s="50" t="s">
        <v>69</v>
      </c>
      <c r="L10" s="50" t="s">
        <v>70</v>
      </c>
      <c r="M10" s="10" t="s">
        <v>71</v>
      </c>
      <c r="N10" s="11" t="s">
        <v>72</v>
      </c>
      <c r="O10" s="50" t="s">
        <v>73</v>
      </c>
      <c r="P10" s="50" t="s">
        <v>74</v>
      </c>
      <c r="Q10" s="51" t="s">
        <v>75</v>
      </c>
      <c r="R10" s="47"/>
      <c r="BX10" s="47"/>
      <c r="BY10" s="47"/>
      <c r="BZ10" s="47"/>
      <c r="CA10" s="47"/>
      <c r="CB10" s="47"/>
      <c r="CC10" s="47"/>
      <c r="CD10" s="47"/>
      <c r="CE10" s="47"/>
      <c r="CF10" s="47"/>
      <c r="CG10" s="47"/>
      <c r="CH10" s="47"/>
      <c r="CI10" s="47"/>
      <c r="CJ10" s="47"/>
      <c r="CK10" s="47"/>
      <c r="CL10" s="47"/>
      <c r="CM10" s="47"/>
      <c r="CN10" s="47"/>
      <c r="CO10" s="47"/>
      <c r="CP10" s="47"/>
      <c r="CQ10" s="47"/>
      <c r="CR10" s="47"/>
    </row>
    <row r="11" spans="1:96" ht="13.5" thickTop="1">
      <c r="A11" s="47"/>
      <c r="B11" s="12" t="s">
        <v>14</v>
      </c>
      <c r="C11" s="316" t="s">
        <v>93</v>
      </c>
      <c r="D11" s="317"/>
      <c r="E11" s="113"/>
      <c r="F11" s="113"/>
      <c r="G11" s="113"/>
      <c r="H11" s="113"/>
      <c r="I11" s="113"/>
      <c r="J11" s="113"/>
      <c r="K11" s="113"/>
      <c r="L11" s="113"/>
      <c r="M11" s="113"/>
      <c r="N11" s="113"/>
      <c r="O11" s="113"/>
      <c r="P11" s="114"/>
      <c r="Q11" s="89">
        <f>SUM(E11:P11)</f>
        <v>0</v>
      </c>
      <c r="R11" s="47"/>
      <c r="BX11" s="47"/>
      <c r="BY11" s="47"/>
      <c r="BZ11" s="47"/>
      <c r="CA11" s="47"/>
      <c r="CB11" s="47"/>
      <c r="CC11" s="47"/>
      <c r="CD11" s="47"/>
      <c r="CE11" s="47"/>
      <c r="CF11" s="47"/>
      <c r="CG11" s="47"/>
      <c r="CH11" s="47"/>
      <c r="CI11" s="47"/>
      <c r="CJ11" s="47"/>
      <c r="CK11" s="47"/>
      <c r="CL11" s="47"/>
      <c r="CM11" s="47"/>
      <c r="CN11" s="47"/>
      <c r="CO11" s="47"/>
      <c r="CP11" s="47"/>
      <c r="CQ11" s="47"/>
      <c r="CR11" s="47"/>
    </row>
    <row r="12" spans="1:96" ht="12.75">
      <c r="A12" s="47"/>
      <c r="B12" s="5" t="s">
        <v>16</v>
      </c>
      <c r="C12" s="299" t="s">
        <v>94</v>
      </c>
      <c r="D12" s="300"/>
      <c r="E12" s="6"/>
      <c r="F12" s="6"/>
      <c r="G12" s="6"/>
      <c r="H12" s="6"/>
      <c r="I12" s="6"/>
      <c r="J12" s="6"/>
      <c r="K12" s="6"/>
      <c r="L12" s="6"/>
      <c r="M12" s="6"/>
      <c r="N12" s="6"/>
      <c r="O12" s="6"/>
      <c r="P12" s="86"/>
      <c r="Q12" s="90">
        <f>SUM(E12:P12)</f>
        <v>0</v>
      </c>
      <c r="R12" s="47"/>
      <c r="BX12" s="47"/>
      <c r="BY12" s="47"/>
      <c r="BZ12" s="47"/>
      <c r="CA12" s="47"/>
      <c r="CB12" s="47"/>
      <c r="CC12" s="47"/>
      <c r="CD12" s="47"/>
      <c r="CE12" s="47"/>
      <c r="CF12" s="47"/>
      <c r="CG12" s="47"/>
      <c r="CH12" s="47"/>
      <c r="CI12" s="47"/>
      <c r="CJ12" s="47"/>
      <c r="CK12" s="47"/>
      <c r="CL12" s="47"/>
      <c r="CM12" s="47"/>
      <c r="CN12" s="47"/>
      <c r="CO12" s="47"/>
      <c r="CP12" s="47"/>
      <c r="CQ12" s="47"/>
      <c r="CR12" s="47"/>
    </row>
    <row r="13" spans="1:96" ht="12.75">
      <c r="A13" s="47"/>
      <c r="B13" s="5" t="s">
        <v>17</v>
      </c>
      <c r="C13" s="299" t="s">
        <v>95</v>
      </c>
      <c r="D13" s="300"/>
      <c r="E13" s="6"/>
      <c r="F13" s="6"/>
      <c r="G13" s="6"/>
      <c r="H13" s="6"/>
      <c r="I13" s="6"/>
      <c r="J13" s="6"/>
      <c r="K13" s="6"/>
      <c r="L13" s="6"/>
      <c r="M13" s="6"/>
      <c r="N13" s="6"/>
      <c r="O13" s="6"/>
      <c r="P13" s="86"/>
      <c r="Q13" s="90">
        <f>SUM(E13:P13)</f>
        <v>0</v>
      </c>
      <c r="R13" s="47"/>
      <c r="BX13" s="47"/>
      <c r="BY13" s="47"/>
      <c r="BZ13" s="47"/>
      <c r="CA13" s="47"/>
      <c r="CB13" s="47"/>
      <c r="CC13" s="47"/>
      <c r="CD13" s="47"/>
      <c r="CE13" s="47"/>
      <c r="CF13" s="47"/>
      <c r="CG13" s="47"/>
      <c r="CH13" s="47"/>
      <c r="CI13" s="47"/>
      <c r="CJ13" s="47"/>
      <c r="CK13" s="47"/>
      <c r="CL13" s="47"/>
      <c r="CM13" s="47"/>
      <c r="CN13" s="47"/>
      <c r="CO13" s="47"/>
      <c r="CP13" s="47"/>
      <c r="CQ13" s="47"/>
      <c r="CR13" s="47"/>
    </row>
    <row r="14" spans="1:96" ht="12.75">
      <c r="A14" s="47"/>
      <c r="B14" s="13" t="s">
        <v>18</v>
      </c>
      <c r="C14" s="299" t="s">
        <v>120</v>
      </c>
      <c r="D14" s="300"/>
      <c r="E14" s="7"/>
      <c r="F14" s="7"/>
      <c r="G14" s="7"/>
      <c r="H14" s="7"/>
      <c r="I14" s="7"/>
      <c r="J14" s="7"/>
      <c r="K14" s="7"/>
      <c r="L14" s="7"/>
      <c r="M14" s="7"/>
      <c r="N14" s="7"/>
      <c r="O14" s="7"/>
      <c r="P14" s="87"/>
      <c r="Q14" s="90">
        <f>SUM(E14:P14)</f>
        <v>0</v>
      </c>
      <c r="R14" s="47"/>
      <c r="BX14" s="47"/>
      <c r="BY14" s="47"/>
      <c r="BZ14" s="47"/>
      <c r="CA14" s="47"/>
      <c r="CB14" s="47"/>
      <c r="CC14" s="47"/>
      <c r="CD14" s="47"/>
      <c r="CE14" s="47"/>
      <c r="CF14" s="47"/>
      <c r="CG14" s="47"/>
      <c r="CH14" s="47"/>
      <c r="CI14" s="47"/>
      <c r="CJ14" s="47"/>
      <c r="CK14" s="47"/>
      <c r="CL14" s="47"/>
      <c r="CM14" s="47"/>
      <c r="CN14" s="47"/>
      <c r="CO14" s="47"/>
      <c r="CP14" s="47"/>
      <c r="CQ14" s="47"/>
      <c r="CR14" s="47"/>
    </row>
    <row r="15" spans="1:96" ht="13.5" thickBot="1">
      <c r="A15" s="47"/>
      <c r="B15" s="8" t="s">
        <v>80</v>
      </c>
      <c r="C15" s="318" t="s">
        <v>110</v>
      </c>
      <c r="D15" s="319"/>
      <c r="E15" s="9">
        <f>SUM(E11:E14)</f>
        <v>0</v>
      </c>
      <c r="F15" s="9">
        <f aca="true" t="shared" si="0" ref="F15:P15">SUM(F11:F14)</f>
        <v>0</v>
      </c>
      <c r="G15" s="9">
        <f t="shared" si="0"/>
        <v>0</v>
      </c>
      <c r="H15" s="9">
        <f t="shared" si="0"/>
        <v>0</v>
      </c>
      <c r="I15" s="9">
        <f t="shared" si="0"/>
        <v>0</v>
      </c>
      <c r="J15" s="9">
        <f t="shared" si="0"/>
        <v>0</v>
      </c>
      <c r="K15" s="9">
        <f t="shared" si="0"/>
        <v>0</v>
      </c>
      <c r="L15" s="9">
        <f t="shared" si="0"/>
        <v>0</v>
      </c>
      <c r="M15" s="9">
        <f t="shared" si="0"/>
        <v>0</v>
      </c>
      <c r="N15" s="9">
        <f t="shared" si="0"/>
        <v>0</v>
      </c>
      <c r="O15" s="9">
        <f t="shared" si="0"/>
        <v>0</v>
      </c>
      <c r="P15" s="88">
        <f t="shared" si="0"/>
        <v>0</v>
      </c>
      <c r="Q15" s="91">
        <f>SUM(Q11:Q14)</f>
        <v>0</v>
      </c>
      <c r="R15" s="47"/>
      <c r="BX15" s="47"/>
      <c r="BY15" s="47"/>
      <c r="BZ15" s="47"/>
      <c r="CA15" s="47"/>
      <c r="CB15" s="47"/>
      <c r="CC15" s="47"/>
      <c r="CD15" s="47"/>
      <c r="CE15" s="47"/>
      <c r="CF15" s="47"/>
      <c r="CG15" s="47"/>
      <c r="CH15" s="47"/>
      <c r="CI15" s="47"/>
      <c r="CJ15" s="47"/>
      <c r="CK15" s="47"/>
      <c r="CL15" s="47"/>
      <c r="CM15" s="47"/>
      <c r="CN15" s="47"/>
      <c r="CO15" s="47"/>
      <c r="CP15" s="47"/>
      <c r="CQ15" s="47"/>
      <c r="CR15" s="47"/>
    </row>
    <row r="16" s="47" customFormat="1" ht="13.5" thickTop="1"/>
    <row r="17" s="47" customFormat="1" ht="12.75"/>
    <row r="18" spans="1:20" s="47" customFormat="1" ht="12.75" customHeight="1">
      <c r="A18" s="271" t="str">
        <f>CONCATENATE("Табела ГT-22-4.2 Количине за јавно снабдевање које се преузимају директно  са транспортног система за"," ",'1. Naslovna strana'!E17,". годину")</f>
        <v>Табела ГT-22-4.2 Количине за јавно снабдевање које се преузимају директно  са транспортног система за 2023. годину</v>
      </c>
      <c r="B18" s="271"/>
      <c r="C18" s="271"/>
      <c r="D18" s="271"/>
      <c r="E18" s="271"/>
      <c r="F18" s="271"/>
      <c r="G18" s="271"/>
      <c r="H18" s="271"/>
      <c r="I18" s="271"/>
      <c r="J18" s="271"/>
      <c r="K18" s="271"/>
      <c r="L18" s="271"/>
      <c r="M18" s="271"/>
      <c r="N18" s="271"/>
      <c r="O18" s="271"/>
      <c r="P18" s="271"/>
      <c r="Q18" s="271"/>
      <c r="R18" s="271"/>
      <c r="S18" s="271"/>
      <c r="T18" s="271"/>
    </row>
    <row r="19" spans="1:96" ht="6.75" customHeight="1" thickBot="1">
      <c r="A19" s="47"/>
      <c r="B19" s="47"/>
      <c r="C19" s="47"/>
      <c r="D19" s="47"/>
      <c r="E19" s="47"/>
      <c r="F19" s="47"/>
      <c r="G19" s="47"/>
      <c r="H19" s="47"/>
      <c r="I19" s="47"/>
      <c r="J19" s="47"/>
      <c r="K19" s="47"/>
      <c r="L19" s="47"/>
      <c r="M19" s="47"/>
      <c r="N19" s="47"/>
      <c r="O19" s="47"/>
      <c r="P19" s="47"/>
      <c r="Q19" s="47"/>
      <c r="R19" s="47"/>
      <c r="BX19" s="47"/>
      <c r="BY19" s="47"/>
      <c r="BZ19" s="47"/>
      <c r="CA19" s="47"/>
      <c r="CB19" s="47"/>
      <c r="CC19" s="47"/>
      <c r="CD19" s="47"/>
      <c r="CE19" s="47"/>
      <c r="CF19" s="47"/>
      <c r="CG19" s="47"/>
      <c r="CH19" s="47"/>
      <c r="CI19" s="47"/>
      <c r="CJ19" s="47"/>
      <c r="CK19" s="47"/>
      <c r="CL19" s="47"/>
      <c r="CM19" s="47"/>
      <c r="CN19" s="47"/>
      <c r="CO19" s="47"/>
      <c r="CP19" s="47"/>
      <c r="CQ19" s="47"/>
      <c r="CR19" s="47"/>
    </row>
    <row r="20" spans="1:96" ht="31.5" customHeight="1" thickTop="1">
      <c r="A20" s="47"/>
      <c r="B20" s="303" t="s">
        <v>15</v>
      </c>
      <c r="C20" s="305" t="s">
        <v>109</v>
      </c>
      <c r="D20" s="306"/>
      <c r="E20" s="274" t="s">
        <v>129</v>
      </c>
      <c r="F20" s="314"/>
      <c r="G20" s="314"/>
      <c r="H20" s="314"/>
      <c r="I20" s="314"/>
      <c r="J20" s="314"/>
      <c r="K20" s="314"/>
      <c r="L20" s="314"/>
      <c r="M20" s="314"/>
      <c r="N20" s="314"/>
      <c r="O20" s="314"/>
      <c r="P20" s="314"/>
      <c r="Q20" s="315"/>
      <c r="R20" s="47"/>
      <c r="BX20" s="47"/>
      <c r="BY20" s="47"/>
      <c r="BZ20" s="47"/>
      <c r="CA20" s="47"/>
      <c r="CB20" s="47"/>
      <c r="CC20" s="47"/>
      <c r="CD20" s="47"/>
      <c r="CE20" s="47"/>
      <c r="CF20" s="47"/>
      <c r="CG20" s="47"/>
      <c r="CH20" s="47"/>
      <c r="CI20" s="47"/>
      <c r="CJ20" s="47"/>
      <c r="CK20" s="47"/>
      <c r="CL20" s="47"/>
      <c r="CM20" s="47"/>
      <c r="CN20" s="47"/>
      <c r="CO20" s="47"/>
      <c r="CP20" s="47"/>
      <c r="CQ20" s="47"/>
      <c r="CR20" s="47"/>
    </row>
    <row r="21" spans="1:96" ht="23.25" customHeight="1" thickBot="1">
      <c r="A21" s="47"/>
      <c r="B21" s="320"/>
      <c r="C21" s="321"/>
      <c r="D21" s="322"/>
      <c r="E21" s="49" t="s">
        <v>63</v>
      </c>
      <c r="F21" s="50" t="s">
        <v>64</v>
      </c>
      <c r="G21" s="50" t="s">
        <v>65</v>
      </c>
      <c r="H21" s="50" t="s">
        <v>66</v>
      </c>
      <c r="I21" s="50" t="s">
        <v>67</v>
      </c>
      <c r="J21" s="50" t="s">
        <v>68</v>
      </c>
      <c r="K21" s="50" t="s">
        <v>69</v>
      </c>
      <c r="L21" s="50" t="s">
        <v>70</v>
      </c>
      <c r="M21" s="10" t="s">
        <v>71</v>
      </c>
      <c r="N21" s="11" t="s">
        <v>72</v>
      </c>
      <c r="O21" s="50" t="s">
        <v>73</v>
      </c>
      <c r="P21" s="50" t="s">
        <v>74</v>
      </c>
      <c r="Q21" s="51" t="s">
        <v>75</v>
      </c>
      <c r="R21" s="47"/>
      <c r="BX21" s="47"/>
      <c r="BY21" s="47"/>
      <c r="BZ21" s="47"/>
      <c r="CA21" s="47"/>
      <c r="CB21" s="47"/>
      <c r="CC21" s="47"/>
      <c r="CD21" s="47"/>
      <c r="CE21" s="47"/>
      <c r="CF21" s="47"/>
      <c r="CG21" s="47"/>
      <c r="CH21" s="47"/>
      <c r="CI21" s="47"/>
      <c r="CJ21" s="47"/>
      <c r="CK21" s="47"/>
      <c r="CL21" s="47"/>
      <c r="CM21" s="47"/>
      <c r="CN21" s="47"/>
      <c r="CO21" s="47"/>
      <c r="CP21" s="47"/>
      <c r="CQ21" s="47"/>
      <c r="CR21" s="47"/>
    </row>
    <row r="22" spans="1:96" ht="27.75" customHeight="1" thickBot="1" thickTop="1">
      <c r="A22" s="47"/>
      <c r="B22" s="108" t="s">
        <v>14</v>
      </c>
      <c r="C22" s="332" t="s">
        <v>111</v>
      </c>
      <c r="D22" s="333"/>
      <c r="E22" s="115"/>
      <c r="F22" s="115"/>
      <c r="G22" s="115"/>
      <c r="H22" s="115"/>
      <c r="I22" s="115"/>
      <c r="J22" s="115"/>
      <c r="K22" s="115"/>
      <c r="L22" s="115"/>
      <c r="M22" s="115"/>
      <c r="N22" s="115"/>
      <c r="O22" s="115"/>
      <c r="P22" s="116"/>
      <c r="Q22" s="117">
        <f>SUM(E22:P22)</f>
        <v>0</v>
      </c>
      <c r="R22" s="47"/>
      <c r="BX22" s="47"/>
      <c r="BY22" s="47"/>
      <c r="BZ22" s="47"/>
      <c r="CA22" s="47"/>
      <c r="CB22" s="47"/>
      <c r="CC22" s="47"/>
      <c r="CD22" s="47"/>
      <c r="CE22" s="47"/>
      <c r="CF22" s="47"/>
      <c r="CG22" s="47"/>
      <c r="CH22" s="47"/>
      <c r="CI22" s="47"/>
      <c r="CJ22" s="47"/>
      <c r="CK22" s="47"/>
      <c r="CL22" s="47"/>
      <c r="CM22" s="47"/>
      <c r="CN22" s="47"/>
      <c r="CO22" s="47"/>
      <c r="CP22" s="47"/>
      <c r="CQ22" s="47"/>
      <c r="CR22" s="47"/>
    </row>
    <row r="23" s="47" customFormat="1" ht="13.5" thickTop="1"/>
    <row r="24" spans="2:21" s="47" customFormat="1" ht="12.75" customHeight="1">
      <c r="B24" s="271" t="str">
        <f>CONCATENATE("Табела ГT-22-4.3 Количине за јавно снабдевање које се преузимају са другог дистрибутивног система за"," ",'1. Naslovna strana'!E17,". годину")</f>
        <v>Табела ГT-22-4.3 Количине за јавно снабдевање које се преузимају са другог дистрибутивног система за 2023. годину</v>
      </c>
      <c r="C24" s="271"/>
      <c r="D24" s="271"/>
      <c r="E24" s="271"/>
      <c r="F24" s="271"/>
      <c r="G24" s="271"/>
      <c r="H24" s="271"/>
      <c r="I24" s="271"/>
      <c r="J24" s="271"/>
      <c r="K24" s="271"/>
      <c r="L24" s="271"/>
      <c r="M24" s="271"/>
      <c r="N24" s="271"/>
      <c r="O24" s="271"/>
      <c r="P24" s="271"/>
      <c r="Q24" s="271"/>
      <c r="R24" s="271"/>
      <c r="S24" s="271"/>
      <c r="T24" s="271"/>
      <c r="U24" s="271"/>
    </row>
    <row r="25" spans="1:75" s="52" customFormat="1" ht="7.5" customHeight="1" thickBo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row>
    <row r="26" spans="2:74" s="52" customFormat="1" ht="38.25" customHeight="1" thickTop="1">
      <c r="B26" s="323" t="s">
        <v>97</v>
      </c>
      <c r="C26" s="325" t="s">
        <v>101</v>
      </c>
      <c r="D26" s="326"/>
      <c r="E26" s="329" t="s">
        <v>129</v>
      </c>
      <c r="F26" s="330"/>
      <c r="G26" s="330"/>
      <c r="H26" s="330"/>
      <c r="I26" s="330"/>
      <c r="J26" s="330"/>
      <c r="K26" s="330"/>
      <c r="L26" s="330"/>
      <c r="M26" s="330"/>
      <c r="N26" s="330"/>
      <c r="O26" s="330"/>
      <c r="P26" s="330"/>
      <c r="Q26" s="331"/>
      <c r="R26" s="327" t="s">
        <v>132</v>
      </c>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row>
    <row r="27" spans="2:74" s="52" customFormat="1" ht="18" customHeight="1" thickBot="1">
      <c r="B27" s="324"/>
      <c r="C27" s="243"/>
      <c r="D27" s="244"/>
      <c r="E27" s="102" t="s">
        <v>63</v>
      </c>
      <c r="F27" s="102" t="s">
        <v>64</v>
      </c>
      <c r="G27" s="102" t="s">
        <v>65</v>
      </c>
      <c r="H27" s="102" t="s">
        <v>66</v>
      </c>
      <c r="I27" s="102" t="s">
        <v>67</v>
      </c>
      <c r="J27" s="102" t="s">
        <v>68</v>
      </c>
      <c r="K27" s="102" t="s">
        <v>69</v>
      </c>
      <c r="L27" s="102" t="s">
        <v>70</v>
      </c>
      <c r="M27" s="103" t="s">
        <v>71</v>
      </c>
      <c r="N27" s="104" t="s">
        <v>72</v>
      </c>
      <c r="O27" s="102" t="s">
        <v>73</v>
      </c>
      <c r="P27" s="102" t="s">
        <v>74</v>
      </c>
      <c r="Q27" s="105" t="s">
        <v>75</v>
      </c>
      <c r="R27" s="328"/>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row>
    <row r="28" spans="2:74" s="52" customFormat="1" ht="19.5" customHeight="1" thickTop="1">
      <c r="B28" s="53" t="s">
        <v>14</v>
      </c>
      <c r="C28" s="336" t="s">
        <v>104</v>
      </c>
      <c r="D28" s="337"/>
      <c r="E28" s="55">
        <f aca="true" t="shared" si="1" ref="E28:P28">E29+E33</f>
        <v>0</v>
      </c>
      <c r="F28" s="56">
        <f t="shared" si="1"/>
        <v>0</v>
      </c>
      <c r="G28" s="56">
        <f t="shared" si="1"/>
        <v>0</v>
      </c>
      <c r="H28" s="56">
        <f t="shared" si="1"/>
        <v>0</v>
      </c>
      <c r="I28" s="56">
        <f t="shared" si="1"/>
        <v>0</v>
      </c>
      <c r="J28" s="56">
        <f t="shared" si="1"/>
        <v>0</v>
      </c>
      <c r="K28" s="56">
        <f t="shared" si="1"/>
        <v>0</v>
      </c>
      <c r="L28" s="56">
        <f t="shared" si="1"/>
        <v>0</v>
      </c>
      <c r="M28" s="56">
        <f t="shared" si="1"/>
        <v>0</v>
      </c>
      <c r="N28" s="56">
        <f t="shared" si="1"/>
        <v>0</v>
      </c>
      <c r="O28" s="56">
        <f t="shared" si="1"/>
        <v>0</v>
      </c>
      <c r="P28" s="92">
        <f t="shared" si="1"/>
        <v>0</v>
      </c>
      <c r="Q28" s="97">
        <f aca="true" t="shared" si="2" ref="Q28:Q36">SUM(E28:P28)</f>
        <v>0</v>
      </c>
      <c r="R28" s="54">
        <f>R29+R33</f>
        <v>0</v>
      </c>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row>
    <row r="29" spans="2:74" s="52" customFormat="1" ht="18" customHeight="1">
      <c r="B29" s="58" t="s">
        <v>76</v>
      </c>
      <c r="C29" s="35" t="s">
        <v>98</v>
      </c>
      <c r="D29" s="36"/>
      <c r="E29" s="60">
        <f>SUM(E30:E32)</f>
        <v>0</v>
      </c>
      <c r="F29" s="61">
        <f aca="true" t="shared" si="3" ref="F29:P29">SUM(F30:F32)</f>
        <v>0</v>
      </c>
      <c r="G29" s="61">
        <f t="shared" si="3"/>
        <v>0</v>
      </c>
      <c r="H29" s="61">
        <f t="shared" si="3"/>
        <v>0</v>
      </c>
      <c r="I29" s="61">
        <f t="shared" si="3"/>
        <v>0</v>
      </c>
      <c r="J29" s="61">
        <f t="shared" si="3"/>
        <v>0</v>
      </c>
      <c r="K29" s="61">
        <f t="shared" si="3"/>
        <v>0</v>
      </c>
      <c r="L29" s="61">
        <f t="shared" si="3"/>
        <v>0</v>
      </c>
      <c r="M29" s="61">
        <f t="shared" si="3"/>
        <v>0</v>
      </c>
      <c r="N29" s="61">
        <f t="shared" si="3"/>
        <v>0</v>
      </c>
      <c r="O29" s="61">
        <f t="shared" si="3"/>
        <v>0</v>
      </c>
      <c r="P29" s="93">
        <f t="shared" si="3"/>
        <v>0</v>
      </c>
      <c r="Q29" s="98">
        <f t="shared" si="2"/>
        <v>0</v>
      </c>
      <c r="R29" s="59">
        <f>SUM(R30:R32)</f>
        <v>0</v>
      </c>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row>
    <row r="30" spans="2:74" s="52" customFormat="1" ht="18" customHeight="1">
      <c r="B30" s="63" t="s">
        <v>28</v>
      </c>
      <c r="C30" s="338" t="s">
        <v>91</v>
      </c>
      <c r="D30" s="339"/>
      <c r="E30" s="65"/>
      <c r="F30" s="66"/>
      <c r="G30" s="66"/>
      <c r="H30" s="66"/>
      <c r="I30" s="66"/>
      <c r="J30" s="66"/>
      <c r="K30" s="66"/>
      <c r="L30" s="66"/>
      <c r="M30" s="66"/>
      <c r="N30" s="66"/>
      <c r="O30" s="66"/>
      <c r="P30" s="94"/>
      <c r="Q30" s="99">
        <f t="shared" si="2"/>
        <v>0</v>
      </c>
      <c r="R30" s="64"/>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row>
    <row r="31" spans="2:74" s="52" customFormat="1" ht="18" customHeight="1">
      <c r="B31" s="63" t="s">
        <v>78</v>
      </c>
      <c r="C31" s="340" t="s">
        <v>92</v>
      </c>
      <c r="D31" s="341"/>
      <c r="E31" s="65"/>
      <c r="F31" s="66"/>
      <c r="G31" s="66"/>
      <c r="H31" s="66"/>
      <c r="I31" s="66"/>
      <c r="J31" s="66"/>
      <c r="K31" s="66"/>
      <c r="L31" s="66"/>
      <c r="M31" s="66"/>
      <c r="N31" s="66"/>
      <c r="O31" s="66"/>
      <c r="P31" s="94"/>
      <c r="Q31" s="99">
        <f t="shared" si="2"/>
        <v>0</v>
      </c>
      <c r="R31" s="64"/>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row>
    <row r="32" spans="2:74" s="52" customFormat="1" ht="19.5" customHeight="1" thickBot="1">
      <c r="B32" s="68" t="s">
        <v>88</v>
      </c>
      <c r="C32" s="334" t="s">
        <v>79</v>
      </c>
      <c r="D32" s="335"/>
      <c r="E32" s="70"/>
      <c r="F32" s="71"/>
      <c r="G32" s="71"/>
      <c r="H32" s="71"/>
      <c r="I32" s="71"/>
      <c r="J32" s="71"/>
      <c r="K32" s="71"/>
      <c r="L32" s="71"/>
      <c r="M32" s="71"/>
      <c r="N32" s="71"/>
      <c r="O32" s="71"/>
      <c r="P32" s="95"/>
      <c r="Q32" s="100">
        <f t="shared" si="2"/>
        <v>0</v>
      </c>
      <c r="R32" s="69"/>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row>
    <row r="33" spans="2:74" s="52" customFormat="1" ht="18" customHeight="1" thickTop="1">
      <c r="B33" s="58" t="s">
        <v>77</v>
      </c>
      <c r="C33" s="33" t="s">
        <v>98</v>
      </c>
      <c r="D33" s="34"/>
      <c r="E33" s="73">
        <f>SUM(E34:E36)</f>
        <v>0</v>
      </c>
      <c r="F33" s="74">
        <f aca="true" t="shared" si="4" ref="F33:P33">SUM(F34:F36)</f>
        <v>0</v>
      </c>
      <c r="G33" s="74">
        <f t="shared" si="4"/>
        <v>0</v>
      </c>
      <c r="H33" s="74">
        <f t="shared" si="4"/>
        <v>0</v>
      </c>
      <c r="I33" s="74">
        <f t="shared" si="4"/>
        <v>0</v>
      </c>
      <c r="J33" s="74">
        <f t="shared" si="4"/>
        <v>0</v>
      </c>
      <c r="K33" s="74">
        <f t="shared" si="4"/>
        <v>0</v>
      </c>
      <c r="L33" s="74">
        <f t="shared" si="4"/>
        <v>0</v>
      </c>
      <c r="M33" s="74">
        <f t="shared" si="4"/>
        <v>0</v>
      </c>
      <c r="N33" s="74">
        <f t="shared" si="4"/>
        <v>0</v>
      </c>
      <c r="O33" s="74">
        <f t="shared" si="4"/>
        <v>0</v>
      </c>
      <c r="P33" s="96">
        <f t="shared" si="4"/>
        <v>0</v>
      </c>
      <c r="Q33" s="101">
        <f t="shared" si="2"/>
        <v>0</v>
      </c>
      <c r="R33" s="59">
        <f>SUM(R34:R36)</f>
        <v>0</v>
      </c>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row>
    <row r="34" spans="2:74" s="52" customFormat="1" ht="18" customHeight="1">
      <c r="B34" s="63" t="s">
        <v>86</v>
      </c>
      <c r="C34" s="338" t="s">
        <v>91</v>
      </c>
      <c r="D34" s="339"/>
      <c r="E34" s="65"/>
      <c r="F34" s="66"/>
      <c r="G34" s="66"/>
      <c r="H34" s="66"/>
      <c r="I34" s="66"/>
      <c r="J34" s="66"/>
      <c r="K34" s="66"/>
      <c r="L34" s="66"/>
      <c r="M34" s="66"/>
      <c r="N34" s="66"/>
      <c r="O34" s="66"/>
      <c r="P34" s="94"/>
      <c r="Q34" s="99">
        <f t="shared" si="2"/>
        <v>0</v>
      </c>
      <c r="R34" s="64"/>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row>
    <row r="35" spans="2:74" s="52" customFormat="1" ht="18" customHeight="1">
      <c r="B35" s="63" t="s">
        <v>89</v>
      </c>
      <c r="C35" s="340" t="s">
        <v>92</v>
      </c>
      <c r="D35" s="341"/>
      <c r="E35" s="65"/>
      <c r="F35" s="66"/>
      <c r="G35" s="66"/>
      <c r="H35" s="66"/>
      <c r="I35" s="66"/>
      <c r="J35" s="66"/>
      <c r="K35" s="66"/>
      <c r="L35" s="66"/>
      <c r="M35" s="66"/>
      <c r="N35" s="66"/>
      <c r="O35" s="66"/>
      <c r="P35" s="94"/>
      <c r="Q35" s="99">
        <f t="shared" si="2"/>
        <v>0</v>
      </c>
      <c r="R35" s="64"/>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row>
    <row r="36" spans="1:18" s="47" customFormat="1" ht="13.5" thickBot="1">
      <c r="A36" s="52"/>
      <c r="B36" s="68" t="s">
        <v>90</v>
      </c>
      <c r="C36" s="334" t="s">
        <v>79</v>
      </c>
      <c r="D36" s="335"/>
      <c r="E36" s="70"/>
      <c r="F36" s="71"/>
      <c r="G36" s="71"/>
      <c r="H36" s="71"/>
      <c r="I36" s="71"/>
      <c r="J36" s="71"/>
      <c r="K36" s="71"/>
      <c r="L36" s="71"/>
      <c r="M36" s="71"/>
      <c r="N36" s="71"/>
      <c r="O36" s="71"/>
      <c r="P36" s="95"/>
      <c r="Q36" s="100">
        <f t="shared" si="2"/>
        <v>0</v>
      </c>
      <c r="R36" s="69"/>
    </row>
    <row r="37" s="47" customFormat="1" ht="13.5" thickTop="1"/>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pans="1:18" ht="12.75">
      <c r="A54" s="47"/>
      <c r="B54" s="47"/>
      <c r="C54" s="47"/>
      <c r="D54" s="47"/>
      <c r="E54" s="47"/>
      <c r="F54" s="47"/>
      <c r="G54" s="47"/>
      <c r="H54" s="47"/>
      <c r="I54" s="47"/>
      <c r="J54" s="47"/>
      <c r="K54" s="47"/>
      <c r="L54" s="47"/>
      <c r="M54" s="47"/>
      <c r="N54" s="47"/>
      <c r="O54" s="47"/>
      <c r="P54" s="47"/>
      <c r="Q54" s="47"/>
      <c r="R54" s="47"/>
    </row>
  </sheetData>
  <sheetProtection/>
  <mergeCells count="26">
    <mergeCell ref="C36:D36"/>
    <mergeCell ref="C28:D28"/>
    <mergeCell ref="C30:D30"/>
    <mergeCell ref="C31:D31"/>
    <mergeCell ref="C32:D32"/>
    <mergeCell ref="C34:D34"/>
    <mergeCell ref="C35:D35"/>
    <mergeCell ref="B26:B27"/>
    <mergeCell ref="C26:D26"/>
    <mergeCell ref="R26:R27"/>
    <mergeCell ref="B24:U24"/>
    <mergeCell ref="E26:Q26"/>
    <mergeCell ref="B20:B21"/>
    <mergeCell ref="C20:D21"/>
    <mergeCell ref="E20:Q20"/>
    <mergeCell ref="C22:D22"/>
    <mergeCell ref="A7:T7"/>
    <mergeCell ref="E9:Q9"/>
    <mergeCell ref="C11:D11"/>
    <mergeCell ref="C12:D12"/>
    <mergeCell ref="A18:T18"/>
    <mergeCell ref="C13:D13"/>
    <mergeCell ref="C15:D15"/>
    <mergeCell ref="B9:B10"/>
    <mergeCell ref="C9:D10"/>
    <mergeCell ref="C14:D14"/>
  </mergeCells>
  <printOptions/>
  <pageMargins left="0.7" right="0.7" top="0.75" bottom="0.75" header="0.3" footer="0.3"/>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CN101"/>
  <sheetViews>
    <sheetView zoomScalePageLayoutView="0" workbookViewId="0" topLeftCell="A1">
      <selection activeCell="E31" sqref="E31"/>
    </sheetView>
  </sheetViews>
  <sheetFormatPr defaultColWidth="9.140625" defaultRowHeight="12.75"/>
  <cols>
    <col min="1" max="1" width="3.00390625" style="48" customWidth="1"/>
    <col min="2" max="2" width="5.28125" style="48" customWidth="1"/>
    <col min="3" max="3" width="14.28125" style="48" customWidth="1"/>
    <col min="4" max="4" width="14.7109375" style="48" customWidth="1"/>
    <col min="5" max="5" width="11.7109375" style="48" customWidth="1"/>
    <col min="6" max="6" width="11.28125" style="48" customWidth="1"/>
    <col min="7" max="7" width="12.00390625" style="48" customWidth="1"/>
    <col min="8" max="9" width="11.8515625" style="48" customWidth="1"/>
    <col min="10" max="10" width="11.57421875" style="48" customWidth="1"/>
    <col min="11" max="11" width="12.28125" style="48" customWidth="1"/>
    <col min="12" max="12" width="11.57421875" style="48" customWidth="1"/>
    <col min="13" max="13" width="12.140625" style="48" customWidth="1"/>
    <col min="14" max="14" width="11.140625" style="48" customWidth="1"/>
    <col min="15" max="15" width="11.8515625" style="48" customWidth="1"/>
    <col min="16" max="16" width="11.421875" style="48" customWidth="1"/>
    <col min="17" max="17" width="11.57421875" style="48" customWidth="1"/>
    <col min="18" max="18" width="12.28125" style="48" customWidth="1"/>
    <col min="19" max="92" width="9.140625" style="47" customWidth="1"/>
    <col min="93" max="16384" width="9.140625" style="48" customWidth="1"/>
  </cols>
  <sheetData>
    <row r="1" s="44" customFormat="1" ht="12.75">
      <c r="A1" s="44" t="s">
        <v>13</v>
      </c>
    </row>
    <row r="2" s="44" customFormat="1" ht="15" customHeight="1"/>
    <row r="3" s="44" customFormat="1" ht="15" customHeight="1">
      <c r="B3" s="44" t="str">
        <f>+CONCATENATE('1. Naslovna strana'!B13," ",'1. Naslovna strana'!E13)</f>
        <v>Назив јавног снабдевача: </v>
      </c>
    </row>
    <row r="4" s="44" customFormat="1" ht="15" customHeight="1">
      <c r="B4" s="44" t="str">
        <f>+CONCATENATE('1. Naslovna strana'!B10," ",'1. Naslovna strana'!E10)</f>
        <v>Енергетска делатност: Јавно снабдевање природним гасом</v>
      </c>
    </row>
    <row r="5" s="44" customFormat="1" ht="15" customHeight="1">
      <c r="B5" s="44" t="str">
        <f>+CONCATENATE('1. Naslovna strana'!B27," ",'1. Naslovna strana'!E27)</f>
        <v>Датум обраде: </v>
      </c>
    </row>
    <row r="6" s="47" customFormat="1" ht="12.75"/>
    <row r="7" spans="1:20" s="47" customFormat="1" ht="15.75" customHeight="1">
      <c r="A7" s="271" t="str">
        <f>CONCATENATE("Табела ГT-22-5.1. Количине за јавно снабдевање планиране за набавку за "," ",'1. Naslovna strana'!E17,". годину")</f>
        <v>Табела ГT-22-5.1. Количине за јавно снабдевање планиране за набавку за  2023. годину</v>
      </c>
      <c r="B7" s="271"/>
      <c r="C7" s="271"/>
      <c r="D7" s="271"/>
      <c r="E7" s="271"/>
      <c r="F7" s="271"/>
      <c r="G7" s="271"/>
      <c r="H7" s="271"/>
      <c r="I7" s="271"/>
      <c r="J7" s="271"/>
      <c r="K7" s="271"/>
      <c r="L7" s="271"/>
      <c r="M7" s="271"/>
      <c r="N7" s="271"/>
      <c r="O7" s="271"/>
      <c r="P7" s="271"/>
      <c r="Q7" s="271"/>
      <c r="R7" s="271"/>
      <c r="S7" s="271"/>
      <c r="T7" s="271"/>
    </row>
    <row r="8" s="47" customFormat="1" ht="6.75" customHeight="1" thickBot="1"/>
    <row r="9" spans="1:18" ht="24" customHeight="1" thickTop="1">
      <c r="A9" s="47"/>
      <c r="B9" s="303" t="s">
        <v>15</v>
      </c>
      <c r="C9" s="305" t="s">
        <v>100</v>
      </c>
      <c r="D9" s="306"/>
      <c r="E9" s="274" t="s">
        <v>129</v>
      </c>
      <c r="F9" s="314"/>
      <c r="G9" s="314"/>
      <c r="H9" s="314"/>
      <c r="I9" s="314"/>
      <c r="J9" s="314"/>
      <c r="K9" s="314"/>
      <c r="L9" s="314"/>
      <c r="M9" s="314"/>
      <c r="N9" s="314"/>
      <c r="O9" s="314"/>
      <c r="P9" s="314"/>
      <c r="Q9" s="315"/>
      <c r="R9" s="47"/>
    </row>
    <row r="10" spans="1:18" ht="29.25" customHeight="1" thickBot="1">
      <c r="A10" s="47"/>
      <c r="B10" s="320"/>
      <c r="C10" s="321"/>
      <c r="D10" s="322"/>
      <c r="E10" s="42" t="s">
        <v>63</v>
      </c>
      <c r="F10" s="42" t="s">
        <v>64</v>
      </c>
      <c r="G10" s="42" t="s">
        <v>65</v>
      </c>
      <c r="H10" s="42" t="s">
        <v>66</v>
      </c>
      <c r="I10" s="42" t="s">
        <v>67</v>
      </c>
      <c r="J10" s="42" t="s">
        <v>68</v>
      </c>
      <c r="K10" s="42" t="s">
        <v>69</v>
      </c>
      <c r="L10" s="42" t="s">
        <v>70</v>
      </c>
      <c r="M10" s="14" t="s">
        <v>71</v>
      </c>
      <c r="N10" s="15" t="s">
        <v>72</v>
      </c>
      <c r="O10" s="42" t="s">
        <v>73</v>
      </c>
      <c r="P10" s="42" t="s">
        <v>74</v>
      </c>
      <c r="Q10" s="76" t="s">
        <v>75</v>
      </c>
      <c r="R10" s="47"/>
    </row>
    <row r="11" spans="1:18" ht="13.5" thickTop="1">
      <c r="A11" s="47"/>
      <c r="B11" s="16" t="s">
        <v>14</v>
      </c>
      <c r="C11" s="347" t="s">
        <v>93</v>
      </c>
      <c r="D11" s="317"/>
      <c r="E11" s="4"/>
      <c r="F11" s="4"/>
      <c r="G11" s="4"/>
      <c r="H11" s="4"/>
      <c r="I11" s="4"/>
      <c r="J11" s="4"/>
      <c r="K11" s="4"/>
      <c r="L11" s="4"/>
      <c r="M11" s="4"/>
      <c r="N11" s="4"/>
      <c r="O11" s="4"/>
      <c r="P11" s="4"/>
      <c r="Q11" s="110">
        <f>SUM(E11:P11)</f>
        <v>0</v>
      </c>
      <c r="R11" s="47"/>
    </row>
    <row r="12" spans="1:18" ht="12.75">
      <c r="A12" s="47"/>
      <c r="B12" s="17" t="s">
        <v>16</v>
      </c>
      <c r="C12" s="348" t="s">
        <v>94</v>
      </c>
      <c r="D12" s="300"/>
      <c r="E12" s="6"/>
      <c r="F12" s="6"/>
      <c r="G12" s="6"/>
      <c r="H12" s="6"/>
      <c r="I12" s="6"/>
      <c r="J12" s="6"/>
      <c r="K12" s="6"/>
      <c r="L12" s="6"/>
      <c r="M12" s="6"/>
      <c r="N12" s="6"/>
      <c r="O12" s="6"/>
      <c r="P12" s="6"/>
      <c r="Q12" s="111">
        <f>SUM(E12:P12)</f>
        <v>0</v>
      </c>
      <c r="R12" s="47"/>
    </row>
    <row r="13" spans="1:18" ht="12.75">
      <c r="A13" s="47"/>
      <c r="B13" s="17" t="s">
        <v>17</v>
      </c>
      <c r="C13" s="348" t="s">
        <v>95</v>
      </c>
      <c r="D13" s="300"/>
      <c r="E13" s="6"/>
      <c r="F13" s="6"/>
      <c r="G13" s="6"/>
      <c r="H13" s="6"/>
      <c r="I13" s="6"/>
      <c r="J13" s="6"/>
      <c r="K13" s="6"/>
      <c r="L13" s="6"/>
      <c r="M13" s="6"/>
      <c r="N13" s="6"/>
      <c r="O13" s="6"/>
      <c r="P13" s="6"/>
      <c r="Q13" s="111">
        <f>SUM(E13:P13)</f>
        <v>0</v>
      </c>
      <c r="R13" s="47"/>
    </row>
    <row r="14" spans="1:18" ht="12.75">
      <c r="A14" s="47"/>
      <c r="B14" s="18" t="s">
        <v>18</v>
      </c>
      <c r="C14" s="299" t="s">
        <v>120</v>
      </c>
      <c r="D14" s="300"/>
      <c r="E14" s="7"/>
      <c r="F14" s="6"/>
      <c r="G14" s="6"/>
      <c r="H14" s="6"/>
      <c r="I14" s="6"/>
      <c r="J14" s="6"/>
      <c r="K14" s="6"/>
      <c r="L14" s="6"/>
      <c r="M14" s="6"/>
      <c r="N14" s="6"/>
      <c r="O14" s="6"/>
      <c r="P14" s="6"/>
      <c r="Q14" s="111">
        <f>SUM(E14:P14)</f>
        <v>0</v>
      </c>
      <c r="R14" s="47"/>
    </row>
    <row r="15" spans="1:18" ht="13.5" thickBot="1">
      <c r="A15" s="47"/>
      <c r="B15" s="19" t="s">
        <v>80</v>
      </c>
      <c r="C15" s="318" t="s">
        <v>102</v>
      </c>
      <c r="D15" s="319"/>
      <c r="E15" s="9">
        <f>SUM(E11:E14)</f>
        <v>0</v>
      </c>
      <c r="F15" s="9">
        <f aca="true" t="shared" si="0" ref="F15:P15">SUM(F11:F14)</f>
        <v>0</v>
      </c>
      <c r="G15" s="9">
        <f t="shared" si="0"/>
        <v>0</v>
      </c>
      <c r="H15" s="9">
        <f t="shared" si="0"/>
        <v>0</v>
      </c>
      <c r="I15" s="9">
        <f t="shared" si="0"/>
        <v>0</v>
      </c>
      <c r="J15" s="9">
        <f t="shared" si="0"/>
        <v>0</v>
      </c>
      <c r="K15" s="9">
        <f t="shared" si="0"/>
        <v>0</v>
      </c>
      <c r="L15" s="9">
        <f t="shared" si="0"/>
        <v>0</v>
      </c>
      <c r="M15" s="9">
        <f t="shared" si="0"/>
        <v>0</v>
      </c>
      <c r="N15" s="9">
        <f t="shared" si="0"/>
        <v>0</v>
      </c>
      <c r="O15" s="9">
        <f t="shared" si="0"/>
        <v>0</v>
      </c>
      <c r="P15" s="9">
        <f t="shared" si="0"/>
        <v>0</v>
      </c>
      <c r="Q15" s="112">
        <f>SUM(E15:P15)</f>
        <v>0</v>
      </c>
      <c r="R15" s="47"/>
    </row>
    <row r="16" spans="1:18" ht="13.5" thickTop="1">
      <c r="A16" s="47"/>
      <c r="B16" s="47"/>
      <c r="C16" s="47"/>
      <c r="D16" s="47"/>
      <c r="E16" s="47"/>
      <c r="F16" s="47"/>
      <c r="G16" s="47"/>
      <c r="H16" s="47"/>
      <c r="I16" s="47"/>
      <c r="J16" s="47"/>
      <c r="K16" s="47"/>
      <c r="L16" s="47"/>
      <c r="M16" s="47"/>
      <c r="N16" s="47"/>
      <c r="O16" s="47"/>
      <c r="P16" s="47"/>
      <c r="Q16" s="47"/>
      <c r="R16" s="47"/>
    </row>
    <row r="17" spans="1:18" ht="12.75">
      <c r="A17" s="47"/>
      <c r="B17" s="47"/>
      <c r="C17" s="47"/>
      <c r="D17" s="47"/>
      <c r="E17" s="47"/>
      <c r="F17" s="47"/>
      <c r="G17" s="47"/>
      <c r="H17" s="47"/>
      <c r="I17" s="47"/>
      <c r="J17" s="47"/>
      <c r="K17" s="47"/>
      <c r="L17" s="47"/>
      <c r="M17" s="47"/>
      <c r="N17" s="47"/>
      <c r="O17" s="47"/>
      <c r="P17" s="47"/>
      <c r="Q17" s="47"/>
      <c r="R17" s="47"/>
    </row>
    <row r="18" s="47" customFormat="1" ht="12.75" customHeight="1">
      <c r="F18" s="47" t="str">
        <f>CONCATENATE("Табела ГT-22-5.2 Количине за јавно снабдевање које се преузимају директно  са транспортног система за"," ",'1. Naslovna strana'!E17,". годину")</f>
        <v>Табела ГT-22-5.2 Количине за јавно снабдевање које се преузимају директно  са транспортног система за 2023. годину</v>
      </c>
    </row>
    <row r="19" spans="1:18" ht="7.5" customHeight="1" thickBot="1">
      <c r="A19" s="47"/>
      <c r="C19" s="47"/>
      <c r="D19" s="47"/>
      <c r="E19" s="47"/>
      <c r="F19" s="47"/>
      <c r="G19" s="47"/>
      <c r="H19" s="47"/>
      <c r="I19" s="47"/>
      <c r="J19" s="47"/>
      <c r="K19" s="47"/>
      <c r="L19" s="47"/>
      <c r="M19" s="47"/>
      <c r="N19" s="47"/>
      <c r="O19" s="47"/>
      <c r="P19" s="47"/>
      <c r="Q19" s="47"/>
      <c r="R19" s="47"/>
    </row>
    <row r="20" spans="1:92" ht="30.75" customHeight="1" thickTop="1">
      <c r="A20" s="47"/>
      <c r="B20" s="47"/>
      <c r="C20" s="47"/>
      <c r="D20" s="47"/>
      <c r="E20" s="47"/>
      <c r="F20" s="303" t="s">
        <v>15</v>
      </c>
      <c r="G20" s="356" t="s">
        <v>103</v>
      </c>
      <c r="H20" s="352" t="s">
        <v>107</v>
      </c>
      <c r="I20" s="353"/>
      <c r="J20" s="353"/>
      <c r="K20" s="353"/>
      <c r="L20" s="354"/>
      <c r="M20" s="47"/>
      <c r="N20" s="47"/>
      <c r="O20" s="47"/>
      <c r="P20" s="47"/>
      <c r="Q20" s="47"/>
      <c r="R20" s="47"/>
      <c r="CK20" s="48"/>
      <c r="CL20" s="48"/>
      <c r="CM20" s="48"/>
      <c r="CN20" s="48"/>
    </row>
    <row r="21" spans="1:92" ht="76.5">
      <c r="A21" s="47"/>
      <c r="B21" s="47"/>
      <c r="C21" s="47"/>
      <c r="D21" s="47"/>
      <c r="E21" s="47"/>
      <c r="F21" s="355"/>
      <c r="G21" s="357"/>
      <c r="H21" s="20" t="s">
        <v>133</v>
      </c>
      <c r="I21" s="107" t="s">
        <v>134</v>
      </c>
      <c r="J21" s="107" t="s">
        <v>135</v>
      </c>
      <c r="K21" s="107" t="s">
        <v>136</v>
      </c>
      <c r="L21" s="21" t="s">
        <v>137</v>
      </c>
      <c r="M21" s="47"/>
      <c r="N21" s="47"/>
      <c r="O21" s="47"/>
      <c r="P21" s="47"/>
      <c r="Q21" s="47"/>
      <c r="R21" s="47"/>
      <c r="CK21" s="48"/>
      <c r="CL21" s="48"/>
      <c r="CM21" s="48"/>
      <c r="CN21" s="48"/>
    </row>
    <row r="22" spans="1:92" ht="12.75">
      <c r="A22" s="47"/>
      <c r="B22" s="47"/>
      <c r="C22" s="47"/>
      <c r="D22" s="47"/>
      <c r="E22" s="47"/>
      <c r="F22" s="78" t="s">
        <v>14</v>
      </c>
      <c r="G22" s="106" t="s">
        <v>87</v>
      </c>
      <c r="H22" s="22"/>
      <c r="I22" s="23"/>
      <c r="J22" s="23"/>
      <c r="K22" s="23"/>
      <c r="L22" s="24"/>
      <c r="M22" s="47"/>
      <c r="N22" s="47"/>
      <c r="O22" s="47"/>
      <c r="P22" s="47"/>
      <c r="Q22" s="47"/>
      <c r="R22" s="47"/>
      <c r="CK22" s="48"/>
      <c r="CL22" s="48"/>
      <c r="CM22" s="48"/>
      <c r="CN22" s="48"/>
    </row>
    <row r="23" spans="1:92" ht="12.75">
      <c r="A23" s="47"/>
      <c r="B23" s="47"/>
      <c r="C23" s="47"/>
      <c r="D23" s="47"/>
      <c r="E23" s="47"/>
      <c r="F23" s="78" t="s">
        <v>108</v>
      </c>
      <c r="G23" s="106" t="s">
        <v>96</v>
      </c>
      <c r="H23" s="25"/>
      <c r="I23" s="26"/>
      <c r="J23" s="26"/>
      <c r="K23" s="26"/>
      <c r="L23" s="27"/>
      <c r="M23" s="47"/>
      <c r="N23" s="47"/>
      <c r="O23" s="47"/>
      <c r="P23" s="47"/>
      <c r="Q23" s="47"/>
      <c r="R23" s="47"/>
      <c r="CK23" s="48"/>
      <c r="CL23" s="48"/>
      <c r="CM23" s="48"/>
      <c r="CN23" s="48"/>
    </row>
    <row r="24" spans="1:92" ht="13.5" thickBot="1">
      <c r="A24" s="47"/>
      <c r="B24" s="47"/>
      <c r="C24" s="47"/>
      <c r="D24" s="47"/>
      <c r="E24" s="47"/>
      <c r="F24" s="79" t="s">
        <v>17</v>
      </c>
      <c r="G24" s="28" t="s">
        <v>75</v>
      </c>
      <c r="H24" s="29">
        <f>SUM(H22:H23)</f>
        <v>0</v>
      </c>
      <c r="I24" s="30">
        <f>SUM(I22:I23)</f>
        <v>0</v>
      </c>
      <c r="J24" s="30">
        <f>SUM(J22:J23)</f>
        <v>0</v>
      </c>
      <c r="K24" s="30">
        <f>SUM(K22:K23)</f>
        <v>0</v>
      </c>
      <c r="L24" s="31">
        <f>SUM(L22:L23)</f>
        <v>0</v>
      </c>
      <c r="M24" s="47"/>
      <c r="N24" s="47"/>
      <c r="O24" s="47"/>
      <c r="P24" s="47"/>
      <c r="Q24" s="47"/>
      <c r="R24" s="47"/>
      <c r="CM24" s="48"/>
      <c r="CN24" s="48"/>
    </row>
    <row r="25" spans="1:18" ht="13.5" thickTop="1">
      <c r="A25" s="47"/>
      <c r="B25" s="47"/>
      <c r="C25" s="47"/>
      <c r="D25" s="47"/>
      <c r="E25" s="47"/>
      <c r="F25" s="47"/>
      <c r="G25" s="47"/>
      <c r="H25" s="47"/>
      <c r="I25" s="47"/>
      <c r="J25" s="47"/>
      <c r="K25" s="47"/>
      <c r="L25" s="47"/>
      <c r="M25" s="47"/>
      <c r="N25" s="47"/>
      <c r="O25" s="47"/>
      <c r="P25" s="47"/>
      <c r="Q25" s="47"/>
      <c r="R25" s="47"/>
    </row>
    <row r="26" spans="1:20" s="47" customFormat="1" ht="12.75" customHeight="1">
      <c r="A26" s="271" t="str">
        <f>CONCATENATE("Табела ГT-22-5.3 Количине за јавно снабдевање које се преузимају са другог дистрибутивног система за"," ",'1. Naslovna strana'!E17,". годину")</f>
        <v>Табела ГT-22-5.3 Количине за јавно снабдевање које се преузимају са другог дистрибутивног система за 2023. годину</v>
      </c>
      <c r="B26" s="271"/>
      <c r="C26" s="271"/>
      <c r="D26" s="271"/>
      <c r="E26" s="271"/>
      <c r="F26" s="271"/>
      <c r="G26" s="271"/>
      <c r="H26" s="271"/>
      <c r="I26" s="271"/>
      <c r="J26" s="271"/>
      <c r="K26" s="271"/>
      <c r="L26" s="271"/>
      <c r="M26" s="271"/>
      <c r="N26" s="271"/>
      <c r="O26" s="271"/>
      <c r="P26" s="271"/>
      <c r="Q26" s="271"/>
      <c r="R26" s="271"/>
      <c r="S26" s="271"/>
      <c r="T26" s="271"/>
    </row>
    <row r="27" spans="1:92" s="52" customFormat="1" ht="4.5" customHeight="1" thickBo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row>
    <row r="28" spans="2:92" s="52" customFormat="1" ht="40.5" customHeight="1" thickTop="1">
      <c r="B28" s="323" t="s">
        <v>15</v>
      </c>
      <c r="C28" s="325" t="s">
        <v>101</v>
      </c>
      <c r="D28" s="349"/>
      <c r="E28" s="350" t="s">
        <v>138</v>
      </c>
      <c r="F28" s="329" t="s">
        <v>129</v>
      </c>
      <c r="G28" s="330"/>
      <c r="H28" s="330"/>
      <c r="I28" s="330"/>
      <c r="J28" s="330"/>
      <c r="K28" s="330"/>
      <c r="L28" s="330"/>
      <c r="M28" s="330"/>
      <c r="N28" s="330"/>
      <c r="O28" s="330"/>
      <c r="P28" s="330"/>
      <c r="Q28" s="330"/>
      <c r="R28" s="331"/>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row>
    <row r="29" spans="2:92" s="52" customFormat="1" ht="20.25" customHeight="1" thickBot="1">
      <c r="B29" s="324"/>
      <c r="C29" s="47"/>
      <c r="D29" s="47"/>
      <c r="E29" s="351"/>
      <c r="F29" s="102" t="s">
        <v>63</v>
      </c>
      <c r="G29" s="102" t="s">
        <v>64</v>
      </c>
      <c r="H29" s="102" t="s">
        <v>65</v>
      </c>
      <c r="I29" s="102" t="s">
        <v>66</v>
      </c>
      <c r="J29" s="102" t="s">
        <v>67</v>
      </c>
      <c r="K29" s="102" t="s">
        <v>68</v>
      </c>
      <c r="L29" s="102" t="s">
        <v>69</v>
      </c>
      <c r="M29" s="102" t="s">
        <v>70</v>
      </c>
      <c r="N29" s="103" t="s">
        <v>71</v>
      </c>
      <c r="O29" s="104" t="s">
        <v>72</v>
      </c>
      <c r="P29" s="102" t="s">
        <v>73</v>
      </c>
      <c r="Q29" s="102" t="s">
        <v>74</v>
      </c>
      <c r="R29" s="105" t="s">
        <v>75</v>
      </c>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row>
    <row r="30" spans="2:92" s="52" customFormat="1" ht="24.75" customHeight="1" thickTop="1">
      <c r="B30" s="80">
        <v>1</v>
      </c>
      <c r="C30" s="344" t="s">
        <v>104</v>
      </c>
      <c r="D30" s="345"/>
      <c r="E30" s="81">
        <f aca="true" t="shared" si="1" ref="E30:Q30">E31+E35</f>
        <v>0</v>
      </c>
      <c r="F30" s="82">
        <f t="shared" si="1"/>
        <v>0</v>
      </c>
      <c r="G30" s="56">
        <f t="shared" si="1"/>
        <v>0</v>
      </c>
      <c r="H30" s="56">
        <f t="shared" si="1"/>
        <v>0</v>
      </c>
      <c r="I30" s="56">
        <f t="shared" si="1"/>
        <v>0</v>
      </c>
      <c r="J30" s="56">
        <f t="shared" si="1"/>
        <v>0</v>
      </c>
      <c r="K30" s="56">
        <f t="shared" si="1"/>
        <v>0</v>
      </c>
      <c r="L30" s="56">
        <f t="shared" si="1"/>
        <v>0</v>
      </c>
      <c r="M30" s="56">
        <f t="shared" si="1"/>
        <v>0</v>
      </c>
      <c r="N30" s="56">
        <f t="shared" si="1"/>
        <v>0</v>
      </c>
      <c r="O30" s="56">
        <f t="shared" si="1"/>
        <v>0</v>
      </c>
      <c r="P30" s="56">
        <f t="shared" si="1"/>
        <v>0</v>
      </c>
      <c r="Q30" s="56">
        <f t="shared" si="1"/>
        <v>0</v>
      </c>
      <c r="R30" s="57">
        <f aca="true" t="shared" si="2" ref="R30:R38">SUM(F30:Q30)</f>
        <v>0</v>
      </c>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row>
    <row r="31" spans="2:92" s="52" customFormat="1" ht="19.5" customHeight="1">
      <c r="B31" s="77">
        <v>1.1</v>
      </c>
      <c r="C31" s="83" t="s">
        <v>98</v>
      </c>
      <c r="D31" s="84"/>
      <c r="E31" s="59">
        <f>SUM(E32:E34)</f>
        <v>0</v>
      </c>
      <c r="F31" s="60">
        <f>SUM(F32:F34)</f>
        <v>0</v>
      </c>
      <c r="G31" s="61">
        <f aca="true" t="shared" si="3" ref="G31:Q31">SUM(G32:G34)</f>
        <v>0</v>
      </c>
      <c r="H31" s="61">
        <f t="shared" si="3"/>
        <v>0</v>
      </c>
      <c r="I31" s="61">
        <f t="shared" si="3"/>
        <v>0</v>
      </c>
      <c r="J31" s="61">
        <f t="shared" si="3"/>
        <v>0</v>
      </c>
      <c r="K31" s="61">
        <f t="shared" si="3"/>
        <v>0</v>
      </c>
      <c r="L31" s="61">
        <f t="shared" si="3"/>
        <v>0</v>
      </c>
      <c r="M31" s="61">
        <f t="shared" si="3"/>
        <v>0</v>
      </c>
      <c r="N31" s="61">
        <f t="shared" si="3"/>
        <v>0</v>
      </c>
      <c r="O31" s="61">
        <f t="shared" si="3"/>
        <v>0</v>
      </c>
      <c r="P31" s="61">
        <f t="shared" si="3"/>
        <v>0</v>
      </c>
      <c r="Q31" s="61">
        <f t="shared" si="3"/>
        <v>0</v>
      </c>
      <c r="R31" s="62">
        <f t="shared" si="2"/>
        <v>0</v>
      </c>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row>
    <row r="32" spans="2:92" s="52" customFormat="1" ht="18" customHeight="1">
      <c r="B32" s="63" t="s">
        <v>28</v>
      </c>
      <c r="C32" s="338" t="s">
        <v>91</v>
      </c>
      <c r="D32" s="346"/>
      <c r="E32" s="64"/>
      <c r="F32" s="65"/>
      <c r="G32" s="66"/>
      <c r="H32" s="66"/>
      <c r="I32" s="66"/>
      <c r="J32" s="66"/>
      <c r="K32" s="66"/>
      <c r="L32" s="66"/>
      <c r="M32" s="66"/>
      <c r="N32" s="66"/>
      <c r="O32" s="66"/>
      <c r="P32" s="66"/>
      <c r="Q32" s="66"/>
      <c r="R32" s="67">
        <f t="shared" si="2"/>
        <v>0</v>
      </c>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row>
    <row r="33" spans="2:92" s="52" customFormat="1" ht="18" customHeight="1">
      <c r="B33" s="63" t="s">
        <v>78</v>
      </c>
      <c r="C33" s="340" t="s">
        <v>92</v>
      </c>
      <c r="D33" s="342"/>
      <c r="E33" s="64"/>
      <c r="F33" s="65"/>
      <c r="G33" s="66"/>
      <c r="H33" s="66"/>
      <c r="I33" s="66"/>
      <c r="J33" s="66"/>
      <c r="K33" s="66"/>
      <c r="L33" s="66"/>
      <c r="M33" s="66"/>
      <c r="N33" s="66"/>
      <c r="O33" s="66"/>
      <c r="P33" s="66"/>
      <c r="Q33" s="66"/>
      <c r="R33" s="67">
        <f t="shared" si="2"/>
        <v>0</v>
      </c>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row>
    <row r="34" spans="2:92" s="52" customFormat="1" ht="18" customHeight="1" thickBot="1">
      <c r="B34" s="68" t="s">
        <v>88</v>
      </c>
      <c r="C34" s="334" t="s">
        <v>79</v>
      </c>
      <c r="D34" s="343"/>
      <c r="E34" s="69"/>
      <c r="F34" s="70"/>
      <c r="G34" s="71"/>
      <c r="H34" s="71"/>
      <c r="I34" s="71"/>
      <c r="J34" s="71"/>
      <c r="K34" s="71"/>
      <c r="L34" s="71"/>
      <c r="M34" s="71"/>
      <c r="N34" s="71"/>
      <c r="O34" s="71"/>
      <c r="P34" s="71"/>
      <c r="Q34" s="71"/>
      <c r="R34" s="72">
        <f t="shared" si="2"/>
        <v>0</v>
      </c>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row>
    <row r="35" spans="2:92" s="52" customFormat="1" ht="19.5" customHeight="1" thickTop="1">
      <c r="B35" s="77">
        <v>1.2</v>
      </c>
      <c r="C35" s="33" t="s">
        <v>98</v>
      </c>
      <c r="D35" s="34"/>
      <c r="E35" s="59">
        <f>SUM(E36:E38)</f>
        <v>0</v>
      </c>
      <c r="F35" s="73">
        <f>SUM(F36:F38)</f>
        <v>0</v>
      </c>
      <c r="G35" s="74">
        <f aca="true" t="shared" si="4" ref="G35:Q35">SUM(G36:G38)</f>
        <v>0</v>
      </c>
      <c r="H35" s="74">
        <f t="shared" si="4"/>
        <v>0</v>
      </c>
      <c r="I35" s="74">
        <f t="shared" si="4"/>
        <v>0</v>
      </c>
      <c r="J35" s="74">
        <f t="shared" si="4"/>
        <v>0</v>
      </c>
      <c r="K35" s="74">
        <f t="shared" si="4"/>
        <v>0</v>
      </c>
      <c r="L35" s="74">
        <f t="shared" si="4"/>
        <v>0</v>
      </c>
      <c r="M35" s="74">
        <f t="shared" si="4"/>
        <v>0</v>
      </c>
      <c r="N35" s="74">
        <f t="shared" si="4"/>
        <v>0</v>
      </c>
      <c r="O35" s="74">
        <f t="shared" si="4"/>
        <v>0</v>
      </c>
      <c r="P35" s="74">
        <f t="shared" si="4"/>
        <v>0</v>
      </c>
      <c r="Q35" s="74">
        <f t="shared" si="4"/>
        <v>0</v>
      </c>
      <c r="R35" s="75">
        <f t="shared" si="2"/>
        <v>0</v>
      </c>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row>
    <row r="36" spans="2:92" s="52" customFormat="1" ht="18" customHeight="1">
      <c r="B36" s="63" t="s">
        <v>86</v>
      </c>
      <c r="C36" s="338" t="s">
        <v>91</v>
      </c>
      <c r="D36" s="346"/>
      <c r="E36" s="64"/>
      <c r="F36" s="65"/>
      <c r="G36" s="66"/>
      <c r="H36" s="66"/>
      <c r="I36" s="66"/>
      <c r="J36" s="66"/>
      <c r="K36" s="66"/>
      <c r="L36" s="66"/>
      <c r="M36" s="66"/>
      <c r="N36" s="66"/>
      <c r="O36" s="66"/>
      <c r="P36" s="66"/>
      <c r="Q36" s="66"/>
      <c r="R36" s="67">
        <f t="shared" si="2"/>
        <v>0</v>
      </c>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row>
    <row r="37" spans="2:92" s="52" customFormat="1" ht="18" customHeight="1">
      <c r="B37" s="63" t="s">
        <v>89</v>
      </c>
      <c r="C37" s="340" t="s">
        <v>92</v>
      </c>
      <c r="D37" s="342"/>
      <c r="E37" s="64"/>
      <c r="F37" s="65"/>
      <c r="G37" s="66"/>
      <c r="H37" s="66"/>
      <c r="I37" s="66"/>
      <c r="J37" s="66"/>
      <c r="K37" s="66"/>
      <c r="L37" s="66"/>
      <c r="M37" s="66"/>
      <c r="N37" s="66"/>
      <c r="O37" s="66"/>
      <c r="P37" s="66"/>
      <c r="Q37" s="66"/>
      <c r="R37" s="67">
        <f t="shared" si="2"/>
        <v>0</v>
      </c>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row>
    <row r="38" spans="2:92" s="52" customFormat="1" ht="18" customHeight="1" thickBot="1">
      <c r="B38" s="68" t="s">
        <v>90</v>
      </c>
      <c r="C38" s="334" t="s">
        <v>79</v>
      </c>
      <c r="D38" s="343"/>
      <c r="E38" s="69"/>
      <c r="F38" s="70"/>
      <c r="G38" s="71"/>
      <c r="H38" s="71"/>
      <c r="I38" s="71"/>
      <c r="J38" s="71"/>
      <c r="K38" s="71"/>
      <c r="L38" s="71"/>
      <c r="M38" s="71"/>
      <c r="N38" s="71"/>
      <c r="O38" s="71"/>
      <c r="P38" s="71"/>
      <c r="Q38" s="71"/>
      <c r="R38" s="72">
        <f t="shared" si="2"/>
        <v>0</v>
      </c>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row>
    <row r="39" spans="1:18" ht="13.5" thickTop="1">
      <c r="A39" s="47"/>
      <c r="B39" s="47"/>
      <c r="C39" s="47"/>
      <c r="D39" s="47"/>
      <c r="E39" s="47"/>
      <c r="F39" s="47"/>
      <c r="G39" s="47"/>
      <c r="H39" s="47"/>
      <c r="I39" s="47"/>
      <c r="J39" s="47"/>
      <c r="K39" s="47"/>
      <c r="L39" s="47"/>
      <c r="M39" s="47"/>
      <c r="N39" s="47"/>
      <c r="O39" s="47"/>
      <c r="P39" s="47"/>
      <c r="Q39" s="47"/>
      <c r="R39" s="47"/>
    </row>
    <row r="40" spans="1:18" ht="12.75">
      <c r="A40" s="47"/>
      <c r="B40" s="47"/>
      <c r="C40" s="47"/>
      <c r="D40" s="47"/>
      <c r="E40" s="47"/>
      <c r="F40" s="47"/>
      <c r="G40" s="47"/>
      <c r="H40" s="47"/>
      <c r="I40" s="47"/>
      <c r="J40" s="47"/>
      <c r="K40" s="47"/>
      <c r="L40" s="47"/>
      <c r="M40" s="47"/>
      <c r="N40" s="47"/>
      <c r="O40" s="47"/>
      <c r="P40" s="47"/>
      <c r="Q40" s="47"/>
      <c r="R40" s="47"/>
    </row>
    <row r="41" spans="1:18" ht="12.75">
      <c r="A41" s="47"/>
      <c r="B41" s="47"/>
      <c r="C41" s="47"/>
      <c r="D41" s="47"/>
      <c r="E41" s="47"/>
      <c r="F41" s="47"/>
      <c r="G41" s="47"/>
      <c r="H41" s="47"/>
      <c r="I41" s="47"/>
      <c r="J41" s="47"/>
      <c r="K41" s="47"/>
      <c r="L41" s="47"/>
      <c r="M41" s="47"/>
      <c r="N41" s="47"/>
      <c r="O41" s="47"/>
      <c r="P41" s="47"/>
      <c r="Q41" s="47"/>
      <c r="R41" s="47"/>
    </row>
    <row r="42" spans="1:18" ht="12.75">
      <c r="A42" s="47"/>
      <c r="B42" s="47"/>
      <c r="C42" s="47"/>
      <c r="D42" s="47"/>
      <c r="E42" s="47"/>
      <c r="F42" s="47"/>
      <c r="G42" s="47"/>
      <c r="H42" s="47"/>
      <c r="I42" s="47"/>
      <c r="J42" s="47"/>
      <c r="K42" s="47"/>
      <c r="L42" s="47"/>
      <c r="M42" s="47"/>
      <c r="N42" s="47"/>
      <c r="O42" s="47"/>
      <c r="P42" s="47"/>
      <c r="Q42" s="47"/>
      <c r="R42" s="47"/>
    </row>
    <row r="43" spans="1:18" ht="12.75">
      <c r="A43" s="47"/>
      <c r="B43" s="47"/>
      <c r="C43" s="47"/>
      <c r="D43" s="47"/>
      <c r="E43" s="47"/>
      <c r="F43" s="47"/>
      <c r="G43" s="47"/>
      <c r="H43" s="47"/>
      <c r="I43" s="47"/>
      <c r="J43" s="47"/>
      <c r="K43" s="47"/>
      <c r="L43" s="47"/>
      <c r="M43" s="47"/>
      <c r="N43" s="47"/>
      <c r="O43" s="47"/>
      <c r="P43" s="47"/>
      <c r="Q43" s="47"/>
      <c r="R43" s="47"/>
    </row>
    <row r="44" spans="1:18" ht="12.75">
      <c r="A44" s="47"/>
      <c r="B44" s="47"/>
      <c r="C44" s="47"/>
      <c r="D44" s="47"/>
      <c r="E44" s="47"/>
      <c r="F44" s="47"/>
      <c r="G44" s="47"/>
      <c r="H44" s="47"/>
      <c r="I44" s="47"/>
      <c r="J44" s="47"/>
      <c r="K44" s="47"/>
      <c r="L44" s="47"/>
      <c r="M44" s="47"/>
      <c r="N44" s="47"/>
      <c r="O44" s="47"/>
      <c r="P44" s="47"/>
      <c r="Q44" s="47"/>
      <c r="R44" s="47"/>
    </row>
    <row r="45" spans="1:18" ht="12.75">
      <c r="A45" s="47"/>
      <c r="B45" s="47"/>
      <c r="C45" s="47"/>
      <c r="D45" s="47"/>
      <c r="E45" s="47"/>
      <c r="F45" s="47"/>
      <c r="G45" s="47"/>
      <c r="H45" s="47"/>
      <c r="I45" s="47"/>
      <c r="J45" s="47"/>
      <c r="K45" s="47"/>
      <c r="L45" s="47"/>
      <c r="M45" s="47"/>
      <c r="N45" s="47"/>
      <c r="O45" s="47"/>
      <c r="P45" s="47"/>
      <c r="Q45" s="47"/>
      <c r="R45" s="47"/>
    </row>
    <row r="46" spans="1:18" ht="12.75">
      <c r="A46" s="47"/>
      <c r="B46" s="47"/>
      <c r="C46" s="47"/>
      <c r="D46" s="47"/>
      <c r="E46" s="47"/>
      <c r="F46" s="47"/>
      <c r="G46" s="47"/>
      <c r="H46" s="47"/>
      <c r="I46" s="47"/>
      <c r="J46" s="47"/>
      <c r="K46" s="47"/>
      <c r="L46" s="47"/>
      <c r="M46" s="47"/>
      <c r="N46" s="47"/>
      <c r="O46" s="47"/>
      <c r="P46" s="47"/>
      <c r="Q46" s="47"/>
      <c r="R46" s="47"/>
    </row>
    <row r="47" spans="1:18" ht="12.75">
      <c r="A47" s="47"/>
      <c r="B47" s="47"/>
      <c r="C47" s="47"/>
      <c r="D47" s="47"/>
      <c r="E47" s="47"/>
      <c r="F47" s="47"/>
      <c r="G47" s="47"/>
      <c r="H47" s="47"/>
      <c r="I47" s="47"/>
      <c r="J47" s="47"/>
      <c r="K47" s="47"/>
      <c r="L47" s="47"/>
      <c r="M47" s="47"/>
      <c r="N47" s="47"/>
      <c r="O47" s="47"/>
      <c r="P47" s="47"/>
      <c r="Q47" s="47"/>
      <c r="R47" s="47"/>
    </row>
    <row r="48" spans="1:18" ht="12.75">
      <c r="A48" s="47"/>
      <c r="B48" s="47"/>
      <c r="C48" s="47"/>
      <c r="D48" s="47"/>
      <c r="E48" s="47"/>
      <c r="F48" s="47"/>
      <c r="G48" s="47"/>
      <c r="H48" s="47"/>
      <c r="I48" s="47"/>
      <c r="J48" s="47"/>
      <c r="K48" s="47"/>
      <c r="L48" s="47"/>
      <c r="M48" s="47"/>
      <c r="N48" s="47"/>
      <c r="O48" s="47"/>
      <c r="P48" s="47"/>
      <c r="Q48" s="47"/>
      <c r="R48" s="47"/>
    </row>
    <row r="49" spans="1:18" ht="12.75">
      <c r="A49" s="47"/>
      <c r="B49" s="47"/>
      <c r="C49" s="47"/>
      <c r="D49" s="47"/>
      <c r="E49" s="47"/>
      <c r="F49" s="47"/>
      <c r="G49" s="47"/>
      <c r="H49" s="47"/>
      <c r="I49" s="47"/>
      <c r="J49" s="47"/>
      <c r="K49" s="47"/>
      <c r="L49" s="47"/>
      <c r="M49" s="47"/>
      <c r="N49" s="47"/>
      <c r="O49" s="47"/>
      <c r="P49" s="47"/>
      <c r="Q49" s="47"/>
      <c r="R49" s="47"/>
    </row>
    <row r="50" spans="1:18" ht="12.75">
      <c r="A50" s="47"/>
      <c r="B50" s="47"/>
      <c r="C50" s="47"/>
      <c r="D50" s="47"/>
      <c r="E50" s="47"/>
      <c r="F50" s="47"/>
      <c r="G50" s="47"/>
      <c r="H50" s="47"/>
      <c r="I50" s="47"/>
      <c r="J50" s="47"/>
      <c r="K50" s="47"/>
      <c r="L50" s="47"/>
      <c r="M50" s="47"/>
      <c r="N50" s="47"/>
      <c r="O50" s="47"/>
      <c r="P50" s="47"/>
      <c r="Q50" s="47"/>
      <c r="R50" s="47"/>
    </row>
    <row r="51" spans="1:18" ht="12.75">
      <c r="A51" s="47"/>
      <c r="B51" s="47"/>
      <c r="C51" s="47"/>
      <c r="D51" s="47"/>
      <c r="E51" s="47"/>
      <c r="F51" s="47"/>
      <c r="G51" s="47"/>
      <c r="H51" s="47"/>
      <c r="I51" s="47"/>
      <c r="J51" s="47"/>
      <c r="K51" s="47"/>
      <c r="L51" s="47"/>
      <c r="M51" s="47"/>
      <c r="N51" s="47"/>
      <c r="O51" s="47"/>
      <c r="P51" s="47"/>
      <c r="Q51" s="47"/>
      <c r="R51" s="47"/>
    </row>
    <row r="52" spans="1:18" ht="12.75">
      <c r="A52" s="47"/>
      <c r="B52" s="47"/>
      <c r="C52" s="47"/>
      <c r="D52" s="47"/>
      <c r="E52" s="47"/>
      <c r="F52" s="47"/>
      <c r="G52" s="47"/>
      <c r="H52" s="47"/>
      <c r="I52" s="47"/>
      <c r="J52" s="47"/>
      <c r="K52" s="47"/>
      <c r="L52" s="47"/>
      <c r="M52" s="47"/>
      <c r="N52" s="47"/>
      <c r="O52" s="47"/>
      <c r="P52" s="47"/>
      <c r="Q52" s="47"/>
      <c r="R52" s="47"/>
    </row>
    <row r="53" spans="1:18" ht="12.75">
      <c r="A53" s="47"/>
      <c r="B53" s="47"/>
      <c r="C53" s="47"/>
      <c r="D53" s="47"/>
      <c r="E53" s="47"/>
      <c r="F53" s="47"/>
      <c r="G53" s="47"/>
      <c r="H53" s="47"/>
      <c r="I53" s="47"/>
      <c r="J53" s="47"/>
      <c r="K53" s="47"/>
      <c r="L53" s="47"/>
      <c r="M53" s="47"/>
      <c r="N53" s="47"/>
      <c r="O53" s="47"/>
      <c r="P53" s="47"/>
      <c r="Q53" s="47"/>
      <c r="R53" s="47"/>
    </row>
    <row r="54" spans="1:18" ht="12.75">
      <c r="A54" s="47"/>
      <c r="B54" s="47"/>
      <c r="C54" s="47"/>
      <c r="D54" s="47"/>
      <c r="E54" s="47"/>
      <c r="F54" s="47"/>
      <c r="G54" s="47"/>
      <c r="H54" s="47"/>
      <c r="I54" s="47"/>
      <c r="J54" s="47"/>
      <c r="K54" s="47"/>
      <c r="L54" s="47"/>
      <c r="M54" s="47"/>
      <c r="N54" s="47"/>
      <c r="O54" s="47"/>
      <c r="P54" s="47"/>
      <c r="Q54" s="47"/>
      <c r="R54" s="47"/>
    </row>
    <row r="55" spans="1:18" ht="12.75">
      <c r="A55" s="47"/>
      <c r="B55" s="47"/>
      <c r="C55" s="47"/>
      <c r="D55" s="47"/>
      <c r="E55" s="47"/>
      <c r="F55" s="47"/>
      <c r="G55" s="47"/>
      <c r="H55" s="47"/>
      <c r="I55" s="47"/>
      <c r="J55" s="47"/>
      <c r="K55" s="47"/>
      <c r="L55" s="47"/>
      <c r="M55" s="47"/>
      <c r="N55" s="47"/>
      <c r="O55" s="47"/>
      <c r="P55" s="47"/>
      <c r="Q55" s="47"/>
      <c r="R55" s="47"/>
    </row>
    <row r="56" spans="1:18" ht="12.75">
      <c r="A56" s="47"/>
      <c r="B56" s="47"/>
      <c r="C56" s="47"/>
      <c r="D56" s="47"/>
      <c r="E56" s="47"/>
      <c r="F56" s="47"/>
      <c r="G56" s="47"/>
      <c r="H56" s="47"/>
      <c r="I56" s="47"/>
      <c r="J56" s="47"/>
      <c r="K56" s="47"/>
      <c r="L56" s="47"/>
      <c r="M56" s="47"/>
      <c r="N56" s="47"/>
      <c r="O56" s="47"/>
      <c r="P56" s="47"/>
      <c r="Q56" s="47"/>
      <c r="R56" s="47"/>
    </row>
    <row r="57" spans="1:18" ht="12.75">
      <c r="A57" s="47"/>
      <c r="B57" s="47"/>
      <c r="C57" s="47"/>
      <c r="D57" s="47"/>
      <c r="E57" s="47"/>
      <c r="F57" s="47"/>
      <c r="G57" s="47"/>
      <c r="H57" s="47"/>
      <c r="I57" s="47"/>
      <c r="J57" s="47"/>
      <c r="K57" s="47"/>
      <c r="L57" s="47"/>
      <c r="M57" s="47"/>
      <c r="N57" s="47"/>
      <c r="O57" s="47"/>
      <c r="P57" s="47"/>
      <c r="Q57" s="47"/>
      <c r="R57" s="47"/>
    </row>
    <row r="58" spans="1:18" ht="12.75">
      <c r="A58" s="47"/>
      <c r="B58" s="47"/>
      <c r="C58" s="47"/>
      <c r="D58" s="47"/>
      <c r="E58" s="47"/>
      <c r="F58" s="47"/>
      <c r="G58" s="47"/>
      <c r="H58" s="47"/>
      <c r="I58" s="47"/>
      <c r="J58" s="47"/>
      <c r="K58" s="47"/>
      <c r="L58" s="47"/>
      <c r="M58" s="47"/>
      <c r="N58" s="47"/>
      <c r="O58" s="47"/>
      <c r="P58" s="47"/>
      <c r="Q58" s="47"/>
      <c r="R58" s="47"/>
    </row>
    <row r="59" spans="1:18" ht="12.75">
      <c r="A59" s="47"/>
      <c r="B59" s="47"/>
      <c r="C59" s="47"/>
      <c r="D59" s="47"/>
      <c r="E59" s="47"/>
      <c r="F59" s="47"/>
      <c r="G59" s="47"/>
      <c r="H59" s="47"/>
      <c r="I59" s="47"/>
      <c r="J59" s="47"/>
      <c r="K59" s="47"/>
      <c r="L59" s="47"/>
      <c r="M59" s="47"/>
      <c r="N59" s="47"/>
      <c r="O59" s="47"/>
      <c r="P59" s="47"/>
      <c r="Q59" s="47"/>
      <c r="R59" s="47"/>
    </row>
    <row r="60" spans="1:18" ht="12.75">
      <c r="A60" s="47"/>
      <c r="B60" s="47"/>
      <c r="C60" s="47"/>
      <c r="D60" s="47"/>
      <c r="E60" s="47"/>
      <c r="F60" s="47"/>
      <c r="G60" s="47"/>
      <c r="H60" s="47"/>
      <c r="I60" s="47"/>
      <c r="J60" s="47"/>
      <c r="K60" s="47"/>
      <c r="L60" s="47"/>
      <c r="M60" s="47"/>
      <c r="N60" s="47"/>
      <c r="O60" s="47"/>
      <c r="P60" s="47"/>
      <c r="Q60" s="47"/>
      <c r="R60" s="47"/>
    </row>
    <row r="61" spans="1:18" ht="12.75">
      <c r="A61" s="47"/>
      <c r="B61" s="47"/>
      <c r="C61" s="47"/>
      <c r="D61" s="47"/>
      <c r="E61" s="47"/>
      <c r="F61" s="47"/>
      <c r="G61" s="47"/>
      <c r="H61" s="47"/>
      <c r="I61" s="47"/>
      <c r="J61" s="47"/>
      <c r="K61" s="47"/>
      <c r="L61" s="47"/>
      <c r="M61" s="47"/>
      <c r="N61" s="47"/>
      <c r="O61" s="47"/>
      <c r="P61" s="47"/>
      <c r="Q61" s="47"/>
      <c r="R61" s="47"/>
    </row>
    <row r="62" spans="1:18" ht="12.75">
      <c r="A62" s="47"/>
      <c r="B62" s="47"/>
      <c r="C62" s="47"/>
      <c r="D62" s="47"/>
      <c r="E62" s="47"/>
      <c r="F62" s="47"/>
      <c r="G62" s="47"/>
      <c r="H62" s="47"/>
      <c r="I62" s="47"/>
      <c r="J62" s="47"/>
      <c r="K62" s="47"/>
      <c r="L62" s="47"/>
      <c r="M62" s="47"/>
      <c r="N62" s="47"/>
      <c r="O62" s="47"/>
      <c r="P62" s="47"/>
      <c r="Q62" s="47"/>
      <c r="R62" s="47"/>
    </row>
    <row r="63" spans="1:18" ht="12.75">
      <c r="A63" s="47"/>
      <c r="B63" s="47"/>
      <c r="C63" s="47"/>
      <c r="D63" s="47"/>
      <c r="E63" s="47"/>
      <c r="F63" s="47"/>
      <c r="G63" s="47"/>
      <c r="H63" s="47"/>
      <c r="I63" s="47"/>
      <c r="J63" s="47"/>
      <c r="K63" s="47"/>
      <c r="L63" s="47"/>
      <c r="M63" s="47"/>
      <c r="N63" s="47"/>
      <c r="O63" s="47"/>
      <c r="P63" s="47"/>
      <c r="Q63" s="47"/>
      <c r="R63" s="47"/>
    </row>
    <row r="64" spans="1:18" ht="12.75">
      <c r="A64" s="47"/>
      <c r="B64" s="47"/>
      <c r="C64" s="47"/>
      <c r="D64" s="47"/>
      <c r="E64" s="47"/>
      <c r="F64" s="47"/>
      <c r="G64" s="47"/>
      <c r="H64" s="47"/>
      <c r="I64" s="47"/>
      <c r="J64" s="47"/>
      <c r="K64" s="47"/>
      <c r="L64" s="47"/>
      <c r="M64" s="47"/>
      <c r="N64" s="47"/>
      <c r="O64" s="47"/>
      <c r="P64" s="47"/>
      <c r="Q64" s="47"/>
      <c r="R64" s="47"/>
    </row>
    <row r="65" spans="1:18" ht="12.75">
      <c r="A65" s="47"/>
      <c r="B65" s="47"/>
      <c r="C65" s="47"/>
      <c r="D65" s="47"/>
      <c r="E65" s="47"/>
      <c r="F65" s="47"/>
      <c r="G65" s="47"/>
      <c r="H65" s="47"/>
      <c r="I65" s="47"/>
      <c r="J65" s="47"/>
      <c r="K65" s="47"/>
      <c r="L65" s="47"/>
      <c r="M65" s="47"/>
      <c r="N65" s="47"/>
      <c r="O65" s="47"/>
      <c r="P65" s="47"/>
      <c r="Q65" s="47"/>
      <c r="R65" s="47"/>
    </row>
    <row r="66" spans="1:18" ht="12.75">
      <c r="A66" s="47"/>
      <c r="B66" s="47"/>
      <c r="C66" s="47"/>
      <c r="D66" s="47"/>
      <c r="E66" s="47"/>
      <c r="F66" s="47"/>
      <c r="G66" s="47"/>
      <c r="H66" s="47"/>
      <c r="I66" s="47"/>
      <c r="J66" s="47"/>
      <c r="K66" s="47"/>
      <c r="L66" s="47"/>
      <c r="M66" s="47"/>
      <c r="N66" s="47"/>
      <c r="O66" s="47"/>
      <c r="P66" s="47"/>
      <c r="Q66" s="47"/>
      <c r="R66" s="47"/>
    </row>
    <row r="67" spans="1:18" ht="12.75">
      <c r="A67" s="47"/>
      <c r="B67" s="47"/>
      <c r="C67" s="47"/>
      <c r="D67" s="47"/>
      <c r="E67" s="47"/>
      <c r="F67" s="47"/>
      <c r="G67" s="47"/>
      <c r="H67" s="47"/>
      <c r="I67" s="47"/>
      <c r="J67" s="47"/>
      <c r="K67" s="47"/>
      <c r="L67" s="47"/>
      <c r="M67" s="47"/>
      <c r="N67" s="47"/>
      <c r="O67" s="47"/>
      <c r="P67" s="47"/>
      <c r="Q67" s="47"/>
      <c r="R67" s="47"/>
    </row>
    <row r="68" spans="1:18" ht="12.75">
      <c r="A68" s="47"/>
      <c r="B68" s="47"/>
      <c r="C68" s="47"/>
      <c r="D68" s="47"/>
      <c r="E68" s="47"/>
      <c r="F68" s="47"/>
      <c r="G68" s="47"/>
      <c r="H68" s="47"/>
      <c r="I68" s="47"/>
      <c r="J68" s="47"/>
      <c r="K68" s="47"/>
      <c r="L68" s="47"/>
      <c r="M68" s="47"/>
      <c r="N68" s="47"/>
      <c r="O68" s="47"/>
      <c r="P68" s="47"/>
      <c r="Q68" s="47"/>
      <c r="R68" s="47"/>
    </row>
    <row r="69" spans="1:18" ht="12.75">
      <c r="A69" s="47"/>
      <c r="B69" s="47"/>
      <c r="C69" s="47"/>
      <c r="D69" s="47"/>
      <c r="E69" s="47"/>
      <c r="F69" s="47"/>
      <c r="G69" s="47"/>
      <c r="H69" s="47"/>
      <c r="I69" s="47"/>
      <c r="J69" s="47"/>
      <c r="K69" s="47"/>
      <c r="L69" s="47"/>
      <c r="M69" s="47"/>
      <c r="N69" s="47"/>
      <c r="O69" s="47"/>
      <c r="P69" s="47"/>
      <c r="Q69" s="47"/>
      <c r="R69" s="47"/>
    </row>
    <row r="70" spans="1:18" ht="12.75">
      <c r="A70" s="47"/>
      <c r="B70" s="47"/>
      <c r="C70" s="47"/>
      <c r="D70" s="47"/>
      <c r="E70" s="47"/>
      <c r="F70" s="47"/>
      <c r="G70" s="47"/>
      <c r="H70" s="47"/>
      <c r="I70" s="47"/>
      <c r="J70" s="47"/>
      <c r="K70" s="47"/>
      <c r="L70" s="47"/>
      <c r="M70" s="47"/>
      <c r="N70" s="47"/>
      <c r="O70" s="47"/>
      <c r="P70" s="47"/>
      <c r="Q70" s="47"/>
      <c r="R70" s="47"/>
    </row>
    <row r="71" spans="1:18" ht="12.75">
      <c r="A71" s="47"/>
      <c r="B71" s="47"/>
      <c r="C71" s="47"/>
      <c r="D71" s="47"/>
      <c r="E71" s="47"/>
      <c r="F71" s="47"/>
      <c r="G71" s="47"/>
      <c r="H71" s="47"/>
      <c r="I71" s="47"/>
      <c r="J71" s="47"/>
      <c r="K71" s="47"/>
      <c r="L71" s="47"/>
      <c r="M71" s="47"/>
      <c r="N71" s="47"/>
      <c r="O71" s="47"/>
      <c r="P71" s="47"/>
      <c r="Q71" s="47"/>
      <c r="R71" s="47"/>
    </row>
    <row r="72" spans="1:18" ht="12.75">
      <c r="A72" s="47"/>
      <c r="B72" s="47"/>
      <c r="C72" s="47"/>
      <c r="D72" s="47"/>
      <c r="E72" s="47"/>
      <c r="F72" s="47"/>
      <c r="G72" s="47"/>
      <c r="H72" s="47"/>
      <c r="I72" s="47"/>
      <c r="J72" s="47"/>
      <c r="K72" s="47"/>
      <c r="L72" s="47"/>
      <c r="M72" s="47"/>
      <c r="N72" s="47"/>
      <c r="O72" s="47"/>
      <c r="P72" s="47"/>
      <c r="Q72" s="47"/>
      <c r="R72" s="47"/>
    </row>
    <row r="73" spans="1:18" ht="12.75">
      <c r="A73" s="47"/>
      <c r="B73" s="47"/>
      <c r="C73" s="47"/>
      <c r="D73" s="47"/>
      <c r="E73" s="47"/>
      <c r="F73" s="47"/>
      <c r="G73" s="47"/>
      <c r="H73" s="47"/>
      <c r="I73" s="47"/>
      <c r="J73" s="47"/>
      <c r="K73" s="47"/>
      <c r="L73" s="47"/>
      <c r="M73" s="47"/>
      <c r="N73" s="47"/>
      <c r="O73" s="47"/>
      <c r="P73" s="47"/>
      <c r="Q73" s="47"/>
      <c r="R73" s="47"/>
    </row>
    <row r="74" spans="1:18" ht="12.75">
      <c r="A74" s="47"/>
      <c r="B74" s="47"/>
      <c r="C74" s="47"/>
      <c r="D74" s="47"/>
      <c r="E74" s="47"/>
      <c r="F74" s="47"/>
      <c r="G74" s="47"/>
      <c r="H74" s="47"/>
      <c r="I74" s="47"/>
      <c r="J74" s="47"/>
      <c r="K74" s="47"/>
      <c r="L74" s="47"/>
      <c r="M74" s="47"/>
      <c r="N74" s="47"/>
      <c r="O74" s="47"/>
      <c r="P74" s="47"/>
      <c r="Q74" s="47"/>
      <c r="R74" s="47"/>
    </row>
    <row r="75" spans="1:18" ht="12.75">
      <c r="A75" s="47"/>
      <c r="B75" s="47"/>
      <c r="C75" s="47"/>
      <c r="D75" s="47"/>
      <c r="E75" s="47"/>
      <c r="F75" s="47"/>
      <c r="G75" s="47"/>
      <c r="H75" s="47"/>
      <c r="I75" s="47"/>
      <c r="J75" s="47"/>
      <c r="K75" s="47"/>
      <c r="L75" s="47"/>
      <c r="M75" s="47"/>
      <c r="N75" s="47"/>
      <c r="O75" s="47"/>
      <c r="P75" s="47"/>
      <c r="Q75" s="47"/>
      <c r="R75" s="47"/>
    </row>
    <row r="76" spans="1:18" ht="12.75">
      <c r="A76" s="47"/>
      <c r="B76" s="47"/>
      <c r="C76" s="47"/>
      <c r="D76" s="47"/>
      <c r="E76" s="47"/>
      <c r="F76" s="47"/>
      <c r="G76" s="47"/>
      <c r="H76" s="47"/>
      <c r="I76" s="47"/>
      <c r="J76" s="47"/>
      <c r="K76" s="47"/>
      <c r="L76" s="47"/>
      <c r="M76" s="47"/>
      <c r="N76" s="47"/>
      <c r="O76" s="47"/>
      <c r="P76" s="47"/>
      <c r="Q76" s="47"/>
      <c r="R76" s="47"/>
    </row>
    <row r="77" spans="1:18" ht="12.75">
      <c r="A77" s="47"/>
      <c r="B77" s="47"/>
      <c r="C77" s="47"/>
      <c r="D77" s="47"/>
      <c r="E77" s="47"/>
      <c r="F77" s="47"/>
      <c r="G77" s="47"/>
      <c r="H77" s="47"/>
      <c r="I77" s="47"/>
      <c r="J77" s="47"/>
      <c r="K77" s="47"/>
      <c r="L77" s="47"/>
      <c r="M77" s="47"/>
      <c r="N77" s="47"/>
      <c r="O77" s="47"/>
      <c r="P77" s="47"/>
      <c r="Q77" s="47"/>
      <c r="R77" s="47"/>
    </row>
    <row r="78" spans="1:18" ht="12.75">
      <c r="A78" s="47"/>
      <c r="B78" s="47"/>
      <c r="C78" s="47"/>
      <c r="D78" s="47"/>
      <c r="E78" s="47"/>
      <c r="F78" s="47"/>
      <c r="G78" s="47"/>
      <c r="H78" s="47"/>
      <c r="I78" s="47"/>
      <c r="J78" s="47"/>
      <c r="K78" s="47"/>
      <c r="L78" s="47"/>
      <c r="M78" s="47"/>
      <c r="N78" s="47"/>
      <c r="O78" s="47"/>
      <c r="P78" s="47"/>
      <c r="Q78" s="47"/>
      <c r="R78" s="47"/>
    </row>
    <row r="79" spans="1:18" ht="12.75">
      <c r="A79" s="47"/>
      <c r="B79" s="47"/>
      <c r="C79" s="47"/>
      <c r="D79" s="47"/>
      <c r="E79" s="47"/>
      <c r="F79" s="47"/>
      <c r="G79" s="47"/>
      <c r="H79" s="47"/>
      <c r="I79" s="47"/>
      <c r="J79" s="47"/>
      <c r="K79" s="47"/>
      <c r="L79" s="47"/>
      <c r="M79" s="47"/>
      <c r="N79" s="47"/>
      <c r="O79" s="47"/>
      <c r="P79" s="47"/>
      <c r="Q79" s="47"/>
      <c r="R79" s="47"/>
    </row>
    <row r="80" spans="1:18" ht="12.75">
      <c r="A80" s="47"/>
      <c r="B80" s="47"/>
      <c r="C80" s="47"/>
      <c r="D80" s="47"/>
      <c r="E80" s="47"/>
      <c r="F80" s="47"/>
      <c r="G80" s="47"/>
      <c r="H80" s="47"/>
      <c r="I80" s="47"/>
      <c r="J80" s="47"/>
      <c r="K80" s="47"/>
      <c r="L80" s="47"/>
      <c r="M80" s="47"/>
      <c r="N80" s="47"/>
      <c r="O80" s="47"/>
      <c r="P80" s="47"/>
      <c r="Q80" s="47"/>
      <c r="R80" s="47"/>
    </row>
    <row r="81" spans="1:18" ht="12.75">
      <c r="A81" s="47"/>
      <c r="B81" s="47"/>
      <c r="C81" s="47"/>
      <c r="D81" s="47"/>
      <c r="E81" s="47"/>
      <c r="F81" s="47"/>
      <c r="G81" s="47"/>
      <c r="H81" s="47"/>
      <c r="I81" s="47"/>
      <c r="J81" s="47"/>
      <c r="K81" s="47"/>
      <c r="L81" s="47"/>
      <c r="M81" s="47"/>
      <c r="N81" s="47"/>
      <c r="O81" s="47"/>
      <c r="P81" s="47"/>
      <c r="Q81" s="47"/>
      <c r="R81" s="47"/>
    </row>
    <row r="82" spans="1:18" ht="12.75">
      <c r="A82" s="47"/>
      <c r="B82" s="47"/>
      <c r="C82" s="47"/>
      <c r="D82" s="47"/>
      <c r="E82" s="47"/>
      <c r="F82" s="47"/>
      <c r="G82" s="47"/>
      <c r="H82" s="47"/>
      <c r="I82" s="47"/>
      <c r="J82" s="47"/>
      <c r="K82" s="47"/>
      <c r="L82" s="47"/>
      <c r="M82" s="47"/>
      <c r="N82" s="47"/>
      <c r="O82" s="47"/>
      <c r="P82" s="47"/>
      <c r="Q82" s="47"/>
      <c r="R82" s="47"/>
    </row>
    <row r="83" spans="1:18" ht="12.75">
      <c r="A83" s="47"/>
      <c r="B83" s="47"/>
      <c r="C83" s="47"/>
      <c r="D83" s="47"/>
      <c r="E83" s="47"/>
      <c r="F83" s="47"/>
      <c r="G83" s="47"/>
      <c r="H83" s="47"/>
      <c r="I83" s="47"/>
      <c r="J83" s="47"/>
      <c r="K83" s="47"/>
      <c r="L83" s="47"/>
      <c r="M83" s="47"/>
      <c r="N83" s="47"/>
      <c r="O83" s="47"/>
      <c r="P83" s="47"/>
      <c r="Q83" s="47"/>
      <c r="R83" s="47"/>
    </row>
    <row r="84" spans="1:18" ht="12.75">
      <c r="A84" s="47"/>
      <c r="B84" s="47"/>
      <c r="C84" s="47"/>
      <c r="D84" s="47"/>
      <c r="E84" s="47"/>
      <c r="F84" s="47"/>
      <c r="G84" s="47"/>
      <c r="H84" s="47"/>
      <c r="I84" s="47"/>
      <c r="J84" s="47"/>
      <c r="K84" s="47"/>
      <c r="L84" s="47"/>
      <c r="M84" s="47"/>
      <c r="N84" s="47"/>
      <c r="O84" s="47"/>
      <c r="P84" s="47"/>
      <c r="Q84" s="47"/>
      <c r="R84" s="47"/>
    </row>
    <row r="85" spans="1:18" ht="12.75">
      <c r="A85" s="47"/>
      <c r="B85" s="47"/>
      <c r="C85" s="47"/>
      <c r="D85" s="47"/>
      <c r="E85" s="47"/>
      <c r="F85" s="47"/>
      <c r="G85" s="47"/>
      <c r="H85" s="47"/>
      <c r="I85" s="47"/>
      <c r="J85" s="47"/>
      <c r="K85" s="47"/>
      <c r="L85" s="47"/>
      <c r="M85" s="47"/>
      <c r="N85" s="47"/>
      <c r="O85" s="47"/>
      <c r="P85" s="47"/>
      <c r="Q85" s="47"/>
      <c r="R85" s="47"/>
    </row>
    <row r="86" spans="1:18" ht="12.75">
      <c r="A86" s="47"/>
      <c r="B86" s="47"/>
      <c r="C86" s="47"/>
      <c r="D86" s="47"/>
      <c r="E86" s="47"/>
      <c r="F86" s="47"/>
      <c r="G86" s="47"/>
      <c r="H86" s="47"/>
      <c r="I86" s="47"/>
      <c r="J86" s="47"/>
      <c r="K86" s="47"/>
      <c r="L86" s="47"/>
      <c r="M86" s="47"/>
      <c r="N86" s="47"/>
      <c r="O86" s="47"/>
      <c r="P86" s="47"/>
      <c r="Q86" s="47"/>
      <c r="R86" s="47"/>
    </row>
    <row r="87" spans="1:18" ht="12.75">
      <c r="A87" s="47"/>
      <c r="B87" s="47"/>
      <c r="C87" s="47"/>
      <c r="D87" s="47"/>
      <c r="E87" s="47"/>
      <c r="F87" s="47"/>
      <c r="G87" s="47"/>
      <c r="H87" s="47"/>
      <c r="I87" s="47"/>
      <c r="J87" s="47"/>
      <c r="K87" s="47"/>
      <c r="L87" s="47"/>
      <c r="M87" s="47"/>
      <c r="N87" s="47"/>
      <c r="O87" s="47"/>
      <c r="P87" s="47"/>
      <c r="Q87" s="47"/>
      <c r="R87" s="47"/>
    </row>
    <row r="88" spans="1:18" ht="12.75">
      <c r="A88" s="47"/>
      <c r="B88" s="47"/>
      <c r="C88" s="47"/>
      <c r="D88" s="47"/>
      <c r="E88" s="47"/>
      <c r="F88" s="47"/>
      <c r="G88" s="47"/>
      <c r="H88" s="47"/>
      <c r="I88" s="47"/>
      <c r="J88" s="47"/>
      <c r="K88" s="47"/>
      <c r="L88" s="47"/>
      <c r="M88" s="47"/>
      <c r="N88" s="47"/>
      <c r="O88" s="47"/>
      <c r="P88" s="47"/>
      <c r="Q88" s="47"/>
      <c r="R88" s="47"/>
    </row>
    <row r="89" spans="1:18" ht="12.75">
      <c r="A89" s="47"/>
      <c r="B89" s="47"/>
      <c r="C89" s="47"/>
      <c r="D89" s="47"/>
      <c r="E89" s="47"/>
      <c r="F89" s="47"/>
      <c r="G89" s="47"/>
      <c r="H89" s="47"/>
      <c r="I89" s="47"/>
      <c r="J89" s="47"/>
      <c r="K89" s="47"/>
      <c r="L89" s="47"/>
      <c r="M89" s="47"/>
      <c r="N89" s="47"/>
      <c r="O89" s="47"/>
      <c r="P89" s="47"/>
      <c r="Q89" s="47"/>
      <c r="R89" s="47"/>
    </row>
    <row r="90" spans="1:18" ht="12.75">
      <c r="A90" s="47"/>
      <c r="B90" s="47"/>
      <c r="C90" s="47"/>
      <c r="D90" s="47"/>
      <c r="E90" s="47"/>
      <c r="F90" s="47"/>
      <c r="G90" s="47"/>
      <c r="H90" s="47"/>
      <c r="I90" s="47"/>
      <c r="J90" s="47"/>
      <c r="K90" s="47"/>
      <c r="L90" s="47"/>
      <c r="M90" s="47"/>
      <c r="N90" s="47"/>
      <c r="O90" s="47"/>
      <c r="P90" s="47"/>
      <c r="Q90" s="47"/>
      <c r="R90" s="47"/>
    </row>
    <row r="91" spans="1:18" ht="12.75">
      <c r="A91" s="47"/>
      <c r="B91" s="47"/>
      <c r="C91" s="47"/>
      <c r="D91" s="47"/>
      <c r="E91" s="47"/>
      <c r="F91" s="47"/>
      <c r="G91" s="47"/>
      <c r="H91" s="47"/>
      <c r="I91" s="47"/>
      <c r="J91" s="47"/>
      <c r="K91" s="47"/>
      <c r="L91" s="47"/>
      <c r="M91" s="47"/>
      <c r="N91" s="47"/>
      <c r="O91" s="47"/>
      <c r="P91" s="47"/>
      <c r="Q91" s="47"/>
      <c r="R91" s="47"/>
    </row>
    <row r="92" spans="1:18" ht="12.75">
      <c r="A92" s="47"/>
      <c r="B92" s="47"/>
      <c r="C92" s="47"/>
      <c r="D92" s="47"/>
      <c r="E92" s="47"/>
      <c r="F92" s="47"/>
      <c r="G92" s="47"/>
      <c r="H92" s="47"/>
      <c r="I92" s="47"/>
      <c r="J92" s="47"/>
      <c r="K92" s="47"/>
      <c r="L92" s="47"/>
      <c r="M92" s="47"/>
      <c r="N92" s="47"/>
      <c r="O92" s="47"/>
      <c r="P92" s="47"/>
      <c r="Q92" s="47"/>
      <c r="R92" s="47"/>
    </row>
    <row r="93" spans="1:18" ht="12.75">
      <c r="A93" s="47"/>
      <c r="B93" s="47"/>
      <c r="C93" s="47"/>
      <c r="D93" s="47"/>
      <c r="E93" s="47"/>
      <c r="F93" s="47"/>
      <c r="G93" s="47"/>
      <c r="H93" s="47"/>
      <c r="I93" s="47"/>
      <c r="J93" s="47"/>
      <c r="K93" s="47"/>
      <c r="L93" s="47"/>
      <c r="M93" s="47"/>
      <c r="N93" s="47"/>
      <c r="O93" s="47"/>
      <c r="P93" s="47"/>
      <c r="Q93" s="47"/>
      <c r="R93" s="47"/>
    </row>
    <row r="94" spans="1:18" ht="12.75">
      <c r="A94" s="47"/>
      <c r="B94" s="47"/>
      <c r="C94" s="47"/>
      <c r="D94" s="47"/>
      <c r="E94" s="47"/>
      <c r="F94" s="47"/>
      <c r="G94" s="47"/>
      <c r="H94" s="47"/>
      <c r="I94" s="47"/>
      <c r="J94" s="47"/>
      <c r="K94" s="47"/>
      <c r="L94" s="47"/>
      <c r="M94" s="47"/>
      <c r="N94" s="47"/>
      <c r="O94" s="47"/>
      <c r="P94" s="47"/>
      <c r="Q94" s="47"/>
      <c r="R94" s="47"/>
    </row>
    <row r="95" spans="1:18" ht="12.75">
      <c r="A95" s="47"/>
      <c r="B95" s="47"/>
      <c r="C95" s="47"/>
      <c r="D95" s="47"/>
      <c r="E95" s="47"/>
      <c r="F95" s="47"/>
      <c r="G95" s="47"/>
      <c r="H95" s="47"/>
      <c r="I95" s="47"/>
      <c r="J95" s="47"/>
      <c r="K95" s="47"/>
      <c r="L95" s="47"/>
      <c r="M95" s="47"/>
      <c r="N95" s="47"/>
      <c r="O95" s="47"/>
      <c r="P95" s="47"/>
      <c r="Q95" s="47"/>
      <c r="R95" s="47"/>
    </row>
    <row r="96" spans="1:18" ht="12.75">
      <c r="A96" s="47"/>
      <c r="B96" s="47"/>
      <c r="C96" s="47"/>
      <c r="D96" s="47"/>
      <c r="E96" s="47"/>
      <c r="F96" s="47"/>
      <c r="G96" s="47"/>
      <c r="H96" s="47"/>
      <c r="I96" s="47"/>
      <c r="J96" s="47"/>
      <c r="K96" s="47"/>
      <c r="L96" s="47"/>
      <c r="M96" s="47"/>
      <c r="N96" s="47"/>
      <c r="O96" s="47"/>
      <c r="P96" s="47"/>
      <c r="Q96" s="47"/>
      <c r="R96" s="47"/>
    </row>
    <row r="97" spans="1:18" ht="12.75">
      <c r="A97" s="47"/>
      <c r="B97" s="47"/>
      <c r="C97" s="47"/>
      <c r="D97" s="47"/>
      <c r="E97" s="47"/>
      <c r="F97" s="47"/>
      <c r="G97" s="47"/>
      <c r="H97" s="47"/>
      <c r="I97" s="47"/>
      <c r="J97" s="47"/>
      <c r="K97" s="47"/>
      <c r="L97" s="47"/>
      <c r="M97" s="47"/>
      <c r="N97" s="47"/>
      <c r="O97" s="47"/>
      <c r="P97" s="47"/>
      <c r="Q97" s="47"/>
      <c r="R97" s="47"/>
    </row>
    <row r="98" spans="1:18" ht="12.75">
      <c r="A98" s="47"/>
      <c r="B98" s="47"/>
      <c r="C98" s="47"/>
      <c r="D98" s="47"/>
      <c r="E98" s="47"/>
      <c r="F98" s="47"/>
      <c r="G98" s="47"/>
      <c r="H98" s="47"/>
      <c r="I98" s="47"/>
      <c r="J98" s="47"/>
      <c r="K98" s="47"/>
      <c r="L98" s="47"/>
      <c r="M98" s="47"/>
      <c r="N98" s="47"/>
      <c r="O98" s="47"/>
      <c r="P98" s="47"/>
      <c r="Q98" s="47"/>
      <c r="R98" s="47"/>
    </row>
    <row r="99" spans="1:18" ht="12.75">
      <c r="A99" s="47"/>
      <c r="B99" s="47"/>
      <c r="C99" s="47"/>
      <c r="D99" s="47"/>
      <c r="E99" s="47"/>
      <c r="F99" s="47"/>
      <c r="G99" s="47"/>
      <c r="H99" s="47"/>
      <c r="I99" s="47"/>
      <c r="J99" s="47"/>
      <c r="K99" s="47"/>
      <c r="L99" s="47"/>
      <c r="M99" s="47"/>
      <c r="N99" s="47"/>
      <c r="O99" s="47"/>
      <c r="P99" s="47"/>
      <c r="Q99" s="47"/>
      <c r="R99" s="47"/>
    </row>
    <row r="100" spans="1:18" ht="12.75">
      <c r="A100" s="47"/>
      <c r="B100" s="47"/>
      <c r="C100" s="47"/>
      <c r="D100" s="47"/>
      <c r="E100" s="47"/>
      <c r="F100" s="47"/>
      <c r="G100" s="47"/>
      <c r="H100" s="47"/>
      <c r="I100" s="47"/>
      <c r="J100" s="47"/>
      <c r="K100" s="47"/>
      <c r="L100" s="47"/>
      <c r="M100" s="47"/>
      <c r="N100" s="47"/>
      <c r="O100" s="47"/>
      <c r="P100" s="47"/>
      <c r="Q100" s="47"/>
      <c r="R100" s="47"/>
    </row>
    <row r="101" spans="1:18" ht="12.75">
      <c r="A101" s="47"/>
      <c r="B101" s="47"/>
      <c r="C101" s="47"/>
      <c r="D101" s="47"/>
      <c r="E101" s="47"/>
      <c r="F101" s="47"/>
      <c r="G101" s="47"/>
      <c r="H101" s="47"/>
      <c r="I101" s="47"/>
      <c r="J101" s="47"/>
      <c r="K101" s="47"/>
      <c r="L101" s="47"/>
      <c r="M101" s="47"/>
      <c r="N101" s="47"/>
      <c r="O101" s="47"/>
      <c r="P101" s="47"/>
      <c r="Q101" s="47"/>
      <c r="R101" s="47"/>
    </row>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sheetData>
  <sheetProtection/>
  <mergeCells count="24">
    <mergeCell ref="A7:T7"/>
    <mergeCell ref="H20:L20"/>
    <mergeCell ref="C14:D14"/>
    <mergeCell ref="F20:F21"/>
    <mergeCell ref="G20:G21"/>
    <mergeCell ref="C13:D13"/>
    <mergeCell ref="C15:D15"/>
    <mergeCell ref="B9:B10"/>
    <mergeCell ref="C9:D10"/>
    <mergeCell ref="E9:Q9"/>
    <mergeCell ref="C11:D11"/>
    <mergeCell ref="C12:D12"/>
    <mergeCell ref="B28:B29"/>
    <mergeCell ref="C28:D28"/>
    <mergeCell ref="E28:E29"/>
    <mergeCell ref="F28:R28"/>
    <mergeCell ref="C37:D37"/>
    <mergeCell ref="C38:D38"/>
    <mergeCell ref="C30:D30"/>
    <mergeCell ref="A26:T26"/>
    <mergeCell ref="C32:D32"/>
    <mergeCell ref="C33:D33"/>
    <mergeCell ref="C34:D34"/>
    <mergeCell ref="C36:D36"/>
  </mergeCells>
  <printOptions/>
  <pageMargins left="0.7" right="0.7" top="0.75" bottom="0.75" header="0.3" footer="0.3"/>
  <pageSetup fitToHeight="1" fitToWidth="1" horizontalDpi="600" verticalDpi="600" orientation="landscape" paperSize="9" scale="66" r:id="rId1"/>
  <ignoredErrors>
    <ignoredError sqref="H24:L24" unlockedFormula="1"/>
    <ignoredError sqref="B11:B15 F22: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BTM</cp:lastModifiedBy>
  <cp:lastPrinted>2014-02-13T11:30:19Z</cp:lastPrinted>
  <dcterms:created xsi:type="dcterms:W3CDTF">2006-08-07T10:06:56Z</dcterms:created>
  <dcterms:modified xsi:type="dcterms:W3CDTF">2024-01-05T08:59:28Z</dcterms:modified>
  <cp:category/>
  <cp:version/>
  <cp:contentType/>
  <cp:contentStatus/>
</cp:coreProperties>
</file>